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<sst xmlns="http://schemas.openxmlformats.org/spreadsheetml/2006/main" count="80" uniqueCount="80">
  <si>
    <t xml:space="preserve">Мощность по фидерам по часовым интервалам</t>
  </si>
  <si>
    <t xml:space="preserve">активная энергия</t>
  </si>
  <si>
    <t xml:space="preserve">ПС 110 кВ Чагода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</si>
  <si>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</si>
  <si>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</si>
  <si>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</si>
  <si>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</si>
  <si>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</si>
  <si>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</si>
  <si>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</si>
  <si>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</si>
  <si>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</si>
  <si>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</si>
  <si>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</si>
  <si>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</si>
  <si>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</si>
  <si>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</si>
  <si>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</si>
  <si>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</si>
  <si>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</si>
  <si>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</si>
  <si>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</si>
  <si>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</si>
  <si>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</si>
  <si>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</si>
  <si>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</si>
  <si>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</si>
  <si>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</si>
  <si>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</si>
  <si>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</si>
  <si>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</si>
  <si>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</si>
  <si>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</si>
  <si>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</si>
  <si>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Чагода Т 1 ап RS</t>
  </si>
  <si>
    <t xml:space="preserve"> 10 Чагода Т 2 ап RS</t>
  </si>
  <si>
    <t xml:space="preserve"> 10 Чагода ТСН 1 ао RS</t>
  </si>
  <si>
    <t xml:space="preserve"> 10 Чагода ТСН 2 ао RS</t>
  </si>
  <si>
    <t xml:space="preserve"> 10 Чагода-БСК ао RS</t>
  </si>
  <si>
    <t xml:space="preserve"> 10 Чагода-БСК ап RS</t>
  </si>
  <si>
    <t xml:space="preserve"> 10 Чагода-ДГР 1 ао RS</t>
  </si>
  <si>
    <t xml:space="preserve"> 10 Чагода-ДГР 2 ао RS</t>
  </si>
  <si>
    <t xml:space="preserve"> 10 Чагода-Дедово поле ао RS</t>
  </si>
  <si>
    <t xml:space="preserve"> 10 Чагода-Котельная ао RS</t>
  </si>
  <si>
    <t xml:space="preserve"> 10 Чагода-Леспромхоз ао RS</t>
  </si>
  <si>
    <t xml:space="preserve"> 10 Чагода-Мегрино ао RS</t>
  </si>
  <si>
    <t xml:space="preserve"> 10 Чагода-Промзона ао RS</t>
  </si>
  <si>
    <t xml:space="preserve"> 10 Чагода-Пустынь ао RS</t>
  </si>
  <si>
    <t xml:space="preserve"> 10 Чагода-Ретранслятор ао RS</t>
  </si>
  <si>
    <t xml:space="preserve"> 10 Чагода-Сазоново ао RS</t>
  </si>
  <si>
    <t xml:space="preserve"> 10 Чагода-Стекло 2 ао RS</t>
  </si>
  <si>
    <t xml:space="preserve"> 10 Чагода-Стекло 3 ао RS</t>
  </si>
  <si>
    <t xml:space="preserve"> 10 Чагода-Стекло 4 ао RS</t>
  </si>
  <si>
    <t xml:space="preserve"> 10 Чагода-Стекло 5 ао RS</t>
  </si>
  <si>
    <t xml:space="preserve"> 10 Чагода-Стекло 6 ао RS</t>
  </si>
  <si>
    <t xml:space="preserve"> 10 Чагода-ЭТС 1 ао RS</t>
  </si>
  <si>
    <t xml:space="preserve"> 10 Чагода-ЭТС 2 ао RS</t>
  </si>
  <si>
    <t xml:space="preserve"> 10 Чагода-ЭТС 3 ао RS</t>
  </si>
  <si>
    <t xml:space="preserve"> 10 Чагода-ЭТС 4 ао RS</t>
  </si>
  <si>
    <t xml:space="preserve"> 110 Чагода Т 1 ап RS</t>
  </si>
  <si>
    <t xml:space="preserve"> 110 Чагода Т 2 ап RS</t>
  </si>
  <si>
    <t xml:space="preserve"> 110 Чагода-Кварц 1 ао RS</t>
  </si>
  <si>
    <t xml:space="preserve"> 110 Чагода-Кварц 2 ао RS</t>
  </si>
  <si>
    <t xml:space="preserve"> 110 Чагода-Кварц 2 ап RS</t>
  </si>
  <si>
    <t xml:space="preserve"> 110 Чагода-Покровское ао RS</t>
  </si>
  <si>
    <t xml:space="preserve"> 110 Чагода-Покровское ап RS</t>
  </si>
  <si>
    <t xml:space="preserve"> 110 Чагода-Чагода 1 ао RS</t>
  </si>
  <si>
    <t xml:space="preserve"> 110 Чагода-Чагода 1 ап RS</t>
  </si>
  <si>
    <t xml:space="preserve"> 35 Чагода Т 1 ап RS</t>
  </si>
  <si>
    <t xml:space="preserve"> 35 Чагода Т 2 ап RS</t>
  </si>
  <si>
    <t xml:space="preserve"> 35 Чагода-Сазоново ао RS</t>
  </si>
  <si>
    <t xml:space="preserve"> 35 Чагода-Сазоново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</si>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</sst>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9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4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4" t="s">
        <v>1</v>
      </c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Чагода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6" t="s">
        <v>3</v>
      </c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50" t="s">
        <v>71</v>
      </c>
      <c r="AN6" s="51" t="s">
        <v>72</v>
      </c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4101</v>
      </c>
      <c r="C7" s="54">
        <v>5004</v>
      </c>
      <c r="D7" s="54">
        <v>14.1</v>
      </c>
      <c r="E7" s="54">
        <v>14.4</v>
      </c>
      <c r="F7" s="54">
        <v>0</v>
      </c>
      <c r="G7" s="54">
        <v>17.600000000000001</v>
      </c>
      <c r="H7" s="54">
        <v>0.90000000000000002</v>
      </c>
      <c r="I7" s="54">
        <v>0.29999999999999999</v>
      </c>
      <c r="J7" s="54">
        <v>223.20000000000002</v>
      </c>
      <c r="K7" s="54">
        <v>12.9</v>
      </c>
      <c r="L7" s="54">
        <v>246.90000000000001</v>
      </c>
      <c r="M7" s="54">
        <v>133.5</v>
      </c>
      <c r="N7" s="54">
        <v>102</v>
      </c>
      <c r="O7" s="54">
        <v>65.099999999999994</v>
      </c>
      <c r="P7" s="54">
        <v>207.30000000000001</v>
      </c>
      <c r="Q7" s="54">
        <v>143.40000000000001</v>
      </c>
      <c r="R7" s="54">
        <v>0</v>
      </c>
      <c r="S7" s="54">
        <v>2056</v>
      </c>
      <c r="T7" s="54">
        <v>2472</v>
      </c>
      <c r="U7" s="54">
        <v>1261.2</v>
      </c>
      <c r="V7" s="54">
        <v>1446</v>
      </c>
      <c r="W7" s="54">
        <v>392.69999999999999</v>
      </c>
      <c r="X7" s="54">
        <v>118.8</v>
      </c>
      <c r="Y7" s="54">
        <v>0</v>
      </c>
      <c r="Z7" s="54">
        <v>219.59999999999999</v>
      </c>
      <c r="AA7" s="54">
        <v>4148.1000000000004</v>
      </c>
      <c r="AB7" s="54">
        <v>5220.6000000000004</v>
      </c>
      <c r="AC7" s="54">
        <f>-AC41</f>
        <v>-488.40000000000003</v>
      </c>
      <c r="AD7" s="54">
        <v>3521.0999999999999</v>
      </c>
      <c r="AE7" s="54">
        <v>0</v>
      </c>
      <c r="AF7" s="54">
        <f>-AG7</f>
        <v>-4148.1000000000004</v>
      </c>
      <c r="AG7" s="54">
        <v>4148.1000000000004</v>
      </c>
      <c r="AH7" s="54">
        <f>-AI7</f>
        <v>-8751.6000000000004</v>
      </c>
      <c r="AI7" s="54">
        <v>8751.6000000000004</v>
      </c>
      <c r="AJ7" s="54">
        <v>0</v>
      </c>
      <c r="AK7" s="54">
        <v>0</v>
      </c>
      <c r="AL7" s="54">
        <v>165.20000000000002</v>
      </c>
      <c r="AM7" s="55">
        <v>0</v>
      </c>
      <c r="AN7" s="39">
        <f t="shared" ref="AN7:AN9" si="2">(K7+Q7+N7+J7+L7+R7+S7+T7+U7+V7+W7+X7+Y7+Z7+O7+P7+M7+AL7)/1000</f>
        <v>9.2657999999999987</v>
      </c>
    </row>
    <row r="8">
      <c r="A8" s="56" t="s">
        <v>7</v>
      </c>
      <c r="B8" s="57">
        <v>4029</v>
      </c>
      <c r="C8" s="57">
        <v>4935</v>
      </c>
      <c r="D8" s="57">
        <v>14.1</v>
      </c>
      <c r="E8" s="57">
        <v>14.700000000000001</v>
      </c>
      <c r="F8" s="57">
        <v>0</v>
      </c>
      <c r="G8" s="57">
        <v>19.199999999999999</v>
      </c>
      <c r="H8" s="57">
        <v>0.80000000000000004</v>
      </c>
      <c r="I8" s="57">
        <v>0.29999999999999999</v>
      </c>
      <c r="J8" s="57">
        <v>209.09999999999999</v>
      </c>
      <c r="K8" s="57">
        <v>13.200000000000001</v>
      </c>
      <c r="L8" s="57">
        <v>253.5</v>
      </c>
      <c r="M8" s="57">
        <v>130.5</v>
      </c>
      <c r="N8" s="57">
        <v>99.299999999999997</v>
      </c>
      <c r="O8" s="57">
        <v>65.099999999999994</v>
      </c>
      <c r="P8" s="57">
        <v>201.30000000000001</v>
      </c>
      <c r="Q8" s="57">
        <v>136.19999999999999</v>
      </c>
      <c r="R8" s="57">
        <v>0</v>
      </c>
      <c r="S8" s="57">
        <v>2066</v>
      </c>
      <c r="T8" s="57">
        <v>2472</v>
      </c>
      <c r="U8" s="57">
        <v>1232.8</v>
      </c>
      <c r="V8" s="57">
        <v>1396.8</v>
      </c>
      <c r="W8" s="57">
        <v>359.40000000000003</v>
      </c>
      <c r="X8" s="57">
        <v>124.8</v>
      </c>
      <c r="Y8" s="57">
        <v>0</v>
      </c>
      <c r="Z8" s="57">
        <v>202.40000000000001</v>
      </c>
      <c r="AA8" s="57">
        <v>4075.5</v>
      </c>
      <c r="AB8" s="57">
        <v>5141.4000000000005</v>
      </c>
      <c r="AC8" s="54">
        <f>-AC42</f>
        <v>-488.40000000000003</v>
      </c>
      <c r="AD8" s="57">
        <v>3432</v>
      </c>
      <c r="AE8" s="57">
        <v>0</v>
      </c>
      <c r="AF8" s="54">
        <f>-AG8</f>
        <v>-4082.0999999999999</v>
      </c>
      <c r="AG8" s="57">
        <v>4082.0999999999999</v>
      </c>
      <c r="AH8" s="54">
        <f>-AI8</f>
        <v>-8580</v>
      </c>
      <c r="AI8" s="57">
        <v>8580</v>
      </c>
      <c r="AJ8" s="57">
        <v>0</v>
      </c>
      <c r="AK8" s="57">
        <v>0</v>
      </c>
      <c r="AL8" s="57">
        <v>156.80000000000001</v>
      </c>
      <c r="AM8" s="58">
        <v>0</v>
      </c>
      <c r="AN8" s="39">
        <f t="shared" si="2"/>
        <v>9.1191999999999993</v>
      </c>
    </row>
    <row r="9">
      <c r="A9" s="56" t="s">
        <v>8</v>
      </c>
      <c r="B9" s="57">
        <v>4065</v>
      </c>
      <c r="C9" s="57">
        <v>4830</v>
      </c>
      <c r="D9" s="57">
        <v>14.4</v>
      </c>
      <c r="E9" s="57">
        <v>14.4</v>
      </c>
      <c r="F9" s="57">
        <v>0</v>
      </c>
      <c r="G9" s="57">
        <v>17.600000000000001</v>
      </c>
      <c r="H9" s="57">
        <v>0.90000000000000002</v>
      </c>
      <c r="I9" s="57">
        <v>0.29999999999999999</v>
      </c>
      <c r="J9" s="57">
        <v>205.80000000000001</v>
      </c>
      <c r="K9" s="57">
        <v>12.6</v>
      </c>
      <c r="L9" s="57">
        <v>245.70000000000002</v>
      </c>
      <c r="M9" s="57">
        <v>133.80000000000001</v>
      </c>
      <c r="N9" s="57">
        <v>94.200000000000003</v>
      </c>
      <c r="O9" s="57">
        <v>75</v>
      </c>
      <c r="P9" s="57">
        <v>195.59999999999999</v>
      </c>
      <c r="Q9" s="57">
        <v>128.69999999999999</v>
      </c>
      <c r="R9" s="57">
        <v>0</v>
      </c>
      <c r="S9" s="57">
        <v>2070</v>
      </c>
      <c r="T9" s="57">
        <v>2468</v>
      </c>
      <c r="U9" s="57">
        <v>1263.2</v>
      </c>
      <c r="V9" s="57">
        <v>1324.2</v>
      </c>
      <c r="W9" s="57">
        <v>357</v>
      </c>
      <c r="X9" s="57">
        <v>118.5</v>
      </c>
      <c r="Y9" s="57">
        <v>0</v>
      </c>
      <c r="Z9" s="57">
        <v>198.40000000000001</v>
      </c>
      <c r="AA9" s="57">
        <v>4108.5</v>
      </c>
      <c r="AB9" s="57">
        <v>5029.1999999999998</v>
      </c>
      <c r="AC9" s="54">
        <f>-AC43</f>
        <v>-491.69999999999999</v>
      </c>
      <c r="AD9" s="57">
        <v>3395.7000000000003</v>
      </c>
      <c r="AE9" s="57">
        <v>0</v>
      </c>
      <c r="AF9" s="54">
        <f>-AG9</f>
        <v>-4111.8000000000002</v>
      </c>
      <c r="AG9" s="57">
        <v>4111.8000000000002</v>
      </c>
      <c r="AH9" s="54">
        <f>-AI9</f>
        <v>-8428.2000000000007</v>
      </c>
      <c r="AI9" s="57">
        <v>8428.2000000000007</v>
      </c>
      <c r="AJ9" s="57">
        <v>0</v>
      </c>
      <c r="AK9" s="57">
        <v>0</v>
      </c>
      <c r="AL9" s="57">
        <v>148.40000000000001</v>
      </c>
      <c r="AM9" s="58">
        <v>0</v>
      </c>
      <c r="AN9" s="39">
        <f t="shared" si="2"/>
        <v>9.0390999999999977</v>
      </c>
    </row>
    <row r="10">
      <c r="A10" s="56" t="s">
        <v>9</v>
      </c>
      <c r="B10" s="57">
        <v>4029</v>
      </c>
      <c r="C10" s="57">
        <v>4839</v>
      </c>
      <c r="D10" s="57">
        <v>13.800000000000001</v>
      </c>
      <c r="E10" s="57">
        <v>14.4</v>
      </c>
      <c r="F10" s="57">
        <v>0</v>
      </c>
      <c r="G10" s="57">
        <v>17.600000000000001</v>
      </c>
      <c r="H10" s="57">
        <v>0.80000000000000004</v>
      </c>
      <c r="I10" s="57">
        <v>0.29999999999999999</v>
      </c>
      <c r="J10" s="57">
        <v>204.59999999999999</v>
      </c>
      <c r="K10" s="57">
        <v>13.800000000000001</v>
      </c>
      <c r="L10" s="57">
        <v>245.70000000000002</v>
      </c>
      <c r="M10" s="57">
        <v>128.69999999999999</v>
      </c>
      <c r="N10" s="57">
        <v>95.700000000000003</v>
      </c>
      <c r="O10" s="57">
        <v>96</v>
      </c>
      <c r="P10" s="57">
        <v>195.59999999999999</v>
      </c>
      <c r="Q10" s="57">
        <v>126</v>
      </c>
      <c r="R10" s="57">
        <v>0</v>
      </c>
      <c r="S10" s="57">
        <v>2066</v>
      </c>
      <c r="T10" s="57">
        <v>2510</v>
      </c>
      <c r="U10" s="57">
        <v>1219.6000000000001</v>
      </c>
      <c r="V10" s="57">
        <v>1300.8</v>
      </c>
      <c r="W10" s="57">
        <v>345.90000000000003</v>
      </c>
      <c r="X10" s="57">
        <v>118.5</v>
      </c>
      <c r="Y10" s="57">
        <v>0</v>
      </c>
      <c r="Z10" s="57">
        <v>198.40000000000001</v>
      </c>
      <c r="AA10" s="57">
        <v>4072.2000000000003</v>
      </c>
      <c r="AB10" s="57">
        <v>5032.5</v>
      </c>
      <c r="AC10" s="54">
        <f>-AC44</f>
        <v>-485.10000000000002</v>
      </c>
      <c r="AD10" s="57">
        <v>3385.8000000000002</v>
      </c>
      <c r="AE10" s="57">
        <v>0</v>
      </c>
      <c r="AF10" s="54">
        <f>-AG10</f>
        <v>-4075.5</v>
      </c>
      <c r="AG10" s="57">
        <v>4075.5</v>
      </c>
      <c r="AH10" s="54">
        <f>-AI10</f>
        <v>-8431.5</v>
      </c>
      <c r="AI10" s="57">
        <v>8431.5</v>
      </c>
      <c r="AJ10" s="57">
        <v>0</v>
      </c>
      <c r="AK10" s="57">
        <v>0</v>
      </c>
      <c r="AL10" s="57">
        <v>145.59999999999999</v>
      </c>
      <c r="AM10" s="58">
        <v>0</v>
      </c>
      <c r="AN10" s="39">
        <f t="shared" ref="AN10:AN30" si="3">(K10+Q10+N10+J10+L10+R10+S10+T10+U10+V10+W10+X10+Y10+Z10+O10+P10+M10+AL10)/1000</f>
        <v>9.0109000000000012</v>
      </c>
    </row>
    <row r="11">
      <c r="A11" s="56" t="s">
        <v>10</v>
      </c>
      <c r="B11" s="57">
        <v>3930</v>
      </c>
      <c r="C11" s="57">
        <v>4770</v>
      </c>
      <c r="D11" s="57">
        <v>13.800000000000001</v>
      </c>
      <c r="E11" s="57">
        <v>14.4</v>
      </c>
      <c r="F11" s="57">
        <v>0</v>
      </c>
      <c r="G11" s="57">
        <v>17.600000000000001</v>
      </c>
      <c r="H11" s="57">
        <v>0.80000000000000004</v>
      </c>
      <c r="I11" s="57">
        <v>0.40000000000000002</v>
      </c>
      <c r="J11" s="57">
        <v>203.09999999999999</v>
      </c>
      <c r="K11" s="57">
        <v>13.200000000000001</v>
      </c>
      <c r="L11" s="57">
        <v>243.30000000000001</v>
      </c>
      <c r="M11" s="57">
        <v>135.90000000000001</v>
      </c>
      <c r="N11" s="57">
        <v>99.299999999999997</v>
      </c>
      <c r="O11" s="57">
        <v>66.299999999999997</v>
      </c>
      <c r="P11" s="57">
        <v>195</v>
      </c>
      <c r="Q11" s="57">
        <v>125.7</v>
      </c>
      <c r="R11" s="57">
        <v>0</v>
      </c>
      <c r="S11" s="57">
        <v>2064</v>
      </c>
      <c r="T11" s="57">
        <v>2498</v>
      </c>
      <c r="U11" s="57">
        <v>1156.8</v>
      </c>
      <c r="V11" s="57">
        <v>1240.8</v>
      </c>
      <c r="W11" s="57">
        <v>345</v>
      </c>
      <c r="X11" s="57">
        <v>118.2</v>
      </c>
      <c r="Y11" s="57">
        <v>0</v>
      </c>
      <c r="Z11" s="57">
        <v>196.40000000000001</v>
      </c>
      <c r="AA11" s="57">
        <v>3976.5</v>
      </c>
      <c r="AB11" s="57">
        <v>4966.5</v>
      </c>
      <c r="AC11" s="54">
        <f>-AC45</f>
        <v>-481.80000000000001</v>
      </c>
      <c r="AD11" s="57">
        <v>3395.7000000000003</v>
      </c>
      <c r="AE11" s="57">
        <v>0</v>
      </c>
      <c r="AF11" s="54">
        <f>-AG11</f>
        <v>-3979.8000000000002</v>
      </c>
      <c r="AG11" s="57">
        <v>3979.8000000000002</v>
      </c>
      <c r="AH11" s="54">
        <f>-AI11</f>
        <v>-8368.7999999999993</v>
      </c>
      <c r="AI11" s="57">
        <v>8368.7999999999993</v>
      </c>
      <c r="AJ11" s="57">
        <v>0</v>
      </c>
      <c r="AK11" s="57">
        <v>0</v>
      </c>
      <c r="AL11" s="57">
        <v>145.59999999999999</v>
      </c>
      <c r="AM11" s="58">
        <v>0</v>
      </c>
      <c r="AN11" s="39">
        <f t="shared" si="3"/>
        <v>8.8466000000000005</v>
      </c>
    </row>
    <row r="12">
      <c r="A12" s="56" t="s">
        <v>11</v>
      </c>
      <c r="B12" s="57">
        <v>3990</v>
      </c>
      <c r="C12" s="57">
        <v>4773</v>
      </c>
      <c r="D12" s="57">
        <v>13.800000000000001</v>
      </c>
      <c r="E12" s="57">
        <v>14.1</v>
      </c>
      <c r="F12" s="57">
        <v>0</v>
      </c>
      <c r="G12" s="57">
        <v>17.600000000000001</v>
      </c>
      <c r="H12" s="57">
        <v>0.70000000000000007</v>
      </c>
      <c r="I12" s="57">
        <v>0.29999999999999999</v>
      </c>
      <c r="J12" s="57">
        <v>213.59999999999999</v>
      </c>
      <c r="K12" s="57">
        <v>14.700000000000001</v>
      </c>
      <c r="L12" s="57">
        <v>243.90000000000001</v>
      </c>
      <c r="M12" s="57">
        <v>156.90000000000001</v>
      </c>
      <c r="N12" s="57">
        <v>101.40000000000001</v>
      </c>
      <c r="O12" s="57">
        <v>62.700000000000003</v>
      </c>
      <c r="P12" s="57">
        <v>204.30000000000001</v>
      </c>
      <c r="Q12" s="57">
        <v>131.69999999999999</v>
      </c>
      <c r="R12" s="57">
        <v>0</v>
      </c>
      <c r="S12" s="57">
        <v>2064</v>
      </c>
      <c r="T12" s="57">
        <v>2440</v>
      </c>
      <c r="U12" s="57">
        <v>1164.8</v>
      </c>
      <c r="V12" s="57">
        <v>1246.8</v>
      </c>
      <c r="W12" s="57">
        <v>378.90000000000003</v>
      </c>
      <c r="X12" s="57">
        <v>127.2</v>
      </c>
      <c r="Y12" s="57">
        <v>0</v>
      </c>
      <c r="Z12" s="57">
        <v>204.80000000000001</v>
      </c>
      <c r="AA12" s="57">
        <v>4032.5999999999999</v>
      </c>
      <c r="AB12" s="57">
        <v>4983</v>
      </c>
      <c r="AC12" s="54">
        <f>-AC46</f>
        <v>-481.80000000000001</v>
      </c>
      <c r="AD12" s="57">
        <v>3448.5</v>
      </c>
      <c r="AE12" s="57">
        <v>0</v>
      </c>
      <c r="AF12" s="54">
        <f>-AG12</f>
        <v>-4035.9000000000001</v>
      </c>
      <c r="AG12" s="57">
        <v>4035.9000000000001</v>
      </c>
      <c r="AH12" s="54">
        <f>-AI12</f>
        <v>-8438.1000000000004</v>
      </c>
      <c r="AI12" s="57">
        <v>8438.1000000000004</v>
      </c>
      <c r="AJ12" s="57">
        <v>0</v>
      </c>
      <c r="AK12" s="57">
        <v>0</v>
      </c>
      <c r="AL12" s="57">
        <v>159.59999999999999</v>
      </c>
      <c r="AM12" s="58">
        <v>0</v>
      </c>
      <c r="AN12" s="39">
        <f t="shared" si="3"/>
        <v>8.9152999999999984</v>
      </c>
    </row>
    <row r="13">
      <c r="A13" s="56" t="s">
        <v>12</v>
      </c>
      <c r="B13" s="57">
        <v>4128</v>
      </c>
      <c r="C13" s="57">
        <v>4878</v>
      </c>
      <c r="D13" s="57">
        <v>14.4</v>
      </c>
      <c r="E13" s="57">
        <v>13.200000000000001</v>
      </c>
      <c r="F13" s="57">
        <v>0</v>
      </c>
      <c r="G13" s="57">
        <v>17.600000000000001</v>
      </c>
      <c r="H13" s="57">
        <v>0.70000000000000007</v>
      </c>
      <c r="I13" s="57">
        <v>0.29999999999999999</v>
      </c>
      <c r="J13" s="57">
        <v>236.40000000000001</v>
      </c>
      <c r="K13" s="57">
        <v>12.6</v>
      </c>
      <c r="L13" s="57">
        <v>264.89999999999998</v>
      </c>
      <c r="M13" s="57">
        <v>167.09999999999999</v>
      </c>
      <c r="N13" s="57">
        <v>118.5</v>
      </c>
      <c r="O13" s="57">
        <v>72.600000000000009</v>
      </c>
      <c r="P13" s="57">
        <v>216.59999999999999</v>
      </c>
      <c r="Q13" s="57">
        <v>149.09999999999999</v>
      </c>
      <c r="R13" s="57">
        <v>0</v>
      </c>
      <c r="S13" s="57">
        <v>2060</v>
      </c>
      <c r="T13" s="57">
        <v>2446</v>
      </c>
      <c r="U13" s="57">
        <v>1150.4000000000001</v>
      </c>
      <c r="V13" s="57">
        <v>1245</v>
      </c>
      <c r="W13" s="57">
        <v>487.80000000000001</v>
      </c>
      <c r="X13" s="57">
        <v>118.5</v>
      </c>
      <c r="Y13" s="57">
        <v>0</v>
      </c>
      <c r="Z13" s="57">
        <v>254</v>
      </c>
      <c r="AA13" s="57">
        <v>4171.1999999999998</v>
      </c>
      <c r="AB13" s="57">
        <v>5098.5</v>
      </c>
      <c r="AC13" s="54">
        <f>-AC47</f>
        <v>-478.5</v>
      </c>
      <c r="AD13" s="57">
        <v>3577.2000000000003</v>
      </c>
      <c r="AE13" s="57">
        <v>0</v>
      </c>
      <c r="AF13" s="54">
        <f>-AG13</f>
        <v>-4174.5</v>
      </c>
      <c r="AG13" s="57">
        <v>4174.5</v>
      </c>
      <c r="AH13" s="54">
        <f>-AI13</f>
        <v>-8685.6000000000004</v>
      </c>
      <c r="AI13" s="57">
        <v>8685.6000000000004</v>
      </c>
      <c r="AJ13" s="57">
        <v>0</v>
      </c>
      <c r="AK13" s="57">
        <v>0</v>
      </c>
      <c r="AL13" s="57">
        <v>173.59999999999999</v>
      </c>
      <c r="AM13" s="58">
        <v>0</v>
      </c>
      <c r="AN13" s="39">
        <f t="shared" si="3"/>
        <v>9.1731000000000016</v>
      </c>
    </row>
    <row r="14">
      <c r="A14" s="56" t="s">
        <v>13</v>
      </c>
      <c r="B14" s="57">
        <v>4308</v>
      </c>
      <c r="C14" s="57">
        <v>5016</v>
      </c>
      <c r="D14" s="57">
        <v>14.4</v>
      </c>
      <c r="E14" s="57">
        <v>12.9</v>
      </c>
      <c r="F14" s="57">
        <v>0</v>
      </c>
      <c r="G14" s="57">
        <v>17.600000000000001</v>
      </c>
      <c r="H14" s="57">
        <v>0.70000000000000007</v>
      </c>
      <c r="I14" s="57">
        <v>0.29999999999999999</v>
      </c>
      <c r="J14" s="57">
        <v>268.5</v>
      </c>
      <c r="K14" s="57">
        <v>14.4</v>
      </c>
      <c r="L14" s="57">
        <v>275.40000000000003</v>
      </c>
      <c r="M14" s="57">
        <v>182.09999999999999</v>
      </c>
      <c r="N14" s="57">
        <v>121.5</v>
      </c>
      <c r="O14" s="57">
        <v>75.299999999999997</v>
      </c>
      <c r="P14" s="57">
        <v>225.59999999999999</v>
      </c>
      <c r="Q14" s="57">
        <v>169.20000000000002</v>
      </c>
      <c r="R14" s="57">
        <v>0</v>
      </c>
      <c r="S14" s="57">
        <v>2078</v>
      </c>
      <c r="T14" s="57">
        <v>2456</v>
      </c>
      <c r="U14" s="57">
        <v>1162</v>
      </c>
      <c r="V14" s="57">
        <v>1239</v>
      </c>
      <c r="W14" s="57">
        <v>601.5</v>
      </c>
      <c r="X14" s="57">
        <v>123.90000000000001</v>
      </c>
      <c r="Y14" s="57">
        <v>0</v>
      </c>
      <c r="Z14" s="57">
        <v>327.19999999999999</v>
      </c>
      <c r="AA14" s="57">
        <v>4352.6999999999998</v>
      </c>
      <c r="AB14" s="57">
        <v>5273.4000000000005</v>
      </c>
      <c r="AC14" s="54">
        <f>-AC48</f>
        <v>-478.5</v>
      </c>
      <c r="AD14" s="57">
        <v>3768.5999999999999</v>
      </c>
      <c r="AE14" s="57">
        <v>0</v>
      </c>
      <c r="AF14" s="54">
        <f>-AG14</f>
        <v>-4356</v>
      </c>
      <c r="AG14" s="57">
        <v>4356</v>
      </c>
      <c r="AH14" s="54">
        <f>-AI14</f>
        <v>-9051.8999999999996</v>
      </c>
      <c r="AI14" s="57">
        <v>9051.8999999999996</v>
      </c>
      <c r="AJ14" s="57">
        <v>0</v>
      </c>
      <c r="AK14" s="57">
        <v>0</v>
      </c>
      <c r="AL14" s="57">
        <v>203</v>
      </c>
      <c r="AM14" s="58">
        <v>0</v>
      </c>
      <c r="AN14" s="39">
        <f t="shared" si="3"/>
        <v>9.5226000000000006</v>
      </c>
    </row>
    <row r="15">
      <c r="A15" s="56" t="s">
        <v>14</v>
      </c>
      <c r="B15" s="57">
        <v>4380</v>
      </c>
      <c r="C15" s="57">
        <v>5232</v>
      </c>
      <c r="D15" s="57">
        <v>14.1</v>
      </c>
      <c r="E15" s="57">
        <v>12.9</v>
      </c>
      <c r="F15" s="57">
        <v>0</v>
      </c>
      <c r="G15" s="57">
        <v>17.600000000000001</v>
      </c>
      <c r="H15" s="57">
        <v>0.80000000000000004</v>
      </c>
      <c r="I15" s="57">
        <v>0.29999999999999999</v>
      </c>
      <c r="J15" s="57">
        <v>267</v>
      </c>
      <c r="K15" s="57">
        <v>12.9</v>
      </c>
      <c r="L15" s="57">
        <v>358.19999999999999</v>
      </c>
      <c r="M15" s="57">
        <v>185.70000000000002</v>
      </c>
      <c r="N15" s="57">
        <v>119.10000000000001</v>
      </c>
      <c r="O15" s="57">
        <v>84</v>
      </c>
      <c r="P15" s="57">
        <v>236.70000000000002</v>
      </c>
      <c r="Q15" s="57">
        <v>156.59999999999999</v>
      </c>
      <c r="R15" s="57">
        <v>0</v>
      </c>
      <c r="S15" s="57">
        <v>2108</v>
      </c>
      <c r="T15" s="57">
        <v>2528</v>
      </c>
      <c r="U15" s="57">
        <v>1151.2</v>
      </c>
      <c r="V15" s="57">
        <v>1255.8</v>
      </c>
      <c r="W15" s="57">
        <v>651</v>
      </c>
      <c r="X15" s="57">
        <v>119.10000000000001</v>
      </c>
      <c r="Y15" s="57">
        <v>0</v>
      </c>
      <c r="Z15" s="57">
        <v>375.19999999999999</v>
      </c>
      <c r="AA15" s="57">
        <v>4428.6000000000004</v>
      </c>
      <c r="AB15" s="57">
        <v>5501.1000000000004</v>
      </c>
      <c r="AC15" s="54">
        <f>-AC49</f>
        <v>-471.90000000000003</v>
      </c>
      <c r="AD15" s="57">
        <v>3950.0999999999999</v>
      </c>
      <c r="AE15" s="57">
        <v>0</v>
      </c>
      <c r="AF15" s="54">
        <f>-AG15</f>
        <v>-4431.9000000000005</v>
      </c>
      <c r="AG15" s="57">
        <v>4431.9000000000005</v>
      </c>
      <c r="AH15" s="54">
        <f>-AI15</f>
        <v>-9454.5</v>
      </c>
      <c r="AI15" s="57">
        <v>9454.5</v>
      </c>
      <c r="AJ15" s="57">
        <v>0</v>
      </c>
      <c r="AK15" s="57">
        <v>0</v>
      </c>
      <c r="AL15" s="57">
        <v>215.59999999999999</v>
      </c>
      <c r="AM15" s="58">
        <v>0</v>
      </c>
      <c r="AN15" s="39">
        <f t="shared" si="3"/>
        <v>9.8241000000000014</v>
      </c>
    </row>
    <row r="16">
      <c r="A16" s="56" t="s">
        <v>15</v>
      </c>
      <c r="B16" s="57">
        <v>4461</v>
      </c>
      <c r="C16" s="57">
        <v>5331</v>
      </c>
      <c r="D16" s="57">
        <v>14.700000000000001</v>
      </c>
      <c r="E16" s="57">
        <v>12.9</v>
      </c>
      <c r="F16" s="57">
        <v>0</v>
      </c>
      <c r="G16" s="57">
        <v>16</v>
      </c>
      <c r="H16" s="57">
        <v>0.70000000000000007</v>
      </c>
      <c r="I16" s="57">
        <v>0.40000000000000002</v>
      </c>
      <c r="J16" s="57">
        <v>281.69999999999999</v>
      </c>
      <c r="K16" s="57">
        <v>12.6</v>
      </c>
      <c r="L16" s="57">
        <v>401.69999999999999</v>
      </c>
      <c r="M16" s="57">
        <v>166.5</v>
      </c>
      <c r="N16" s="57">
        <v>121.8</v>
      </c>
      <c r="O16" s="57">
        <v>93.900000000000006</v>
      </c>
      <c r="P16" s="57">
        <v>333.90000000000003</v>
      </c>
      <c r="Q16" s="57">
        <v>147.30000000000001</v>
      </c>
      <c r="R16" s="57">
        <v>0</v>
      </c>
      <c r="S16" s="57">
        <v>2130</v>
      </c>
      <c r="T16" s="57">
        <v>2448</v>
      </c>
      <c r="U16" s="57">
        <v>1184.8</v>
      </c>
      <c r="V16" s="57">
        <v>1324.2</v>
      </c>
      <c r="W16" s="57">
        <v>649.20000000000005</v>
      </c>
      <c r="X16" s="57">
        <v>118.2</v>
      </c>
      <c r="Y16" s="57">
        <v>0</v>
      </c>
      <c r="Z16" s="57">
        <v>377.60000000000002</v>
      </c>
      <c r="AA16" s="57">
        <v>4507.8000000000002</v>
      </c>
      <c r="AB16" s="57">
        <v>5600.1000000000004</v>
      </c>
      <c r="AC16" s="54">
        <f>-AC50</f>
        <v>-475.19999999999999</v>
      </c>
      <c r="AD16" s="57">
        <v>4042.5</v>
      </c>
      <c r="AE16" s="57">
        <v>0</v>
      </c>
      <c r="AF16" s="54">
        <f>-AG16</f>
        <v>-4507.8000000000002</v>
      </c>
      <c r="AG16" s="57">
        <v>4507.8000000000002</v>
      </c>
      <c r="AH16" s="54">
        <f>-AI16</f>
        <v>-9659.1000000000004</v>
      </c>
      <c r="AI16" s="57">
        <v>9659.1000000000004</v>
      </c>
      <c r="AJ16" s="57">
        <v>0</v>
      </c>
      <c r="AK16" s="57">
        <v>0</v>
      </c>
      <c r="AL16" s="57">
        <v>214.20000000000002</v>
      </c>
      <c r="AM16" s="58">
        <v>0</v>
      </c>
      <c r="AN16" s="39">
        <f t="shared" si="3"/>
        <v>10.005600000000003</v>
      </c>
    </row>
    <row r="17">
      <c r="A17" s="56" t="s">
        <v>16</v>
      </c>
      <c r="B17" s="57">
        <v>4368</v>
      </c>
      <c r="C17" s="57">
        <v>5379</v>
      </c>
      <c r="D17" s="57">
        <v>14.1</v>
      </c>
      <c r="E17" s="57">
        <v>12.6</v>
      </c>
      <c r="F17" s="57">
        <v>0</v>
      </c>
      <c r="G17" s="57">
        <v>17.600000000000001</v>
      </c>
      <c r="H17" s="57">
        <v>0.80000000000000004</v>
      </c>
      <c r="I17" s="57">
        <v>0.29999999999999999</v>
      </c>
      <c r="J17" s="57">
        <v>267.89999999999998</v>
      </c>
      <c r="K17" s="57">
        <v>12.300000000000001</v>
      </c>
      <c r="L17" s="57">
        <v>368.10000000000002</v>
      </c>
      <c r="M17" s="57">
        <v>155.09999999999999</v>
      </c>
      <c r="N17" s="57">
        <v>117.60000000000001</v>
      </c>
      <c r="O17" s="57">
        <v>66.900000000000006</v>
      </c>
      <c r="P17" s="57">
        <v>312.30000000000001</v>
      </c>
      <c r="Q17" s="57">
        <v>147.59999999999999</v>
      </c>
      <c r="R17" s="57">
        <v>0</v>
      </c>
      <c r="S17" s="57">
        <v>2084</v>
      </c>
      <c r="T17" s="57">
        <v>2486</v>
      </c>
      <c r="U17" s="57">
        <v>1235.6000000000001</v>
      </c>
      <c r="V17" s="57">
        <v>1389.6000000000001</v>
      </c>
      <c r="W17" s="57">
        <v>594.89999999999998</v>
      </c>
      <c r="X17" s="57">
        <v>124.8</v>
      </c>
      <c r="Y17" s="57">
        <v>0</v>
      </c>
      <c r="Z17" s="57">
        <v>378.80000000000001</v>
      </c>
      <c r="AA17" s="57">
        <v>4412.1000000000004</v>
      </c>
      <c r="AB17" s="57">
        <v>5633.1000000000004</v>
      </c>
      <c r="AC17" s="54">
        <f>-AC51</f>
        <v>-471.90000000000003</v>
      </c>
      <c r="AD17" s="57">
        <v>3973.2000000000003</v>
      </c>
      <c r="AE17" s="57">
        <v>0</v>
      </c>
      <c r="AF17" s="54">
        <f>-AG17</f>
        <v>-4415.4000000000005</v>
      </c>
      <c r="AG17" s="57">
        <v>4415.4000000000005</v>
      </c>
      <c r="AH17" s="54">
        <f>-AI17</f>
        <v>-9616.2000000000007</v>
      </c>
      <c r="AI17" s="57">
        <v>9616.2000000000007</v>
      </c>
      <c r="AJ17" s="57">
        <v>0</v>
      </c>
      <c r="AK17" s="57">
        <v>0</v>
      </c>
      <c r="AL17" s="57">
        <v>196</v>
      </c>
      <c r="AM17" s="58">
        <v>0</v>
      </c>
      <c r="AN17" s="39">
        <f t="shared" si="3"/>
        <v>9.9374999999999982</v>
      </c>
    </row>
    <row r="18">
      <c r="A18" s="56" t="s">
        <v>17</v>
      </c>
      <c r="B18" s="57">
        <v>4419</v>
      </c>
      <c r="C18" s="57">
        <v>5346</v>
      </c>
      <c r="D18" s="57">
        <v>14.1</v>
      </c>
      <c r="E18" s="57">
        <v>13.800000000000001</v>
      </c>
      <c r="F18" s="57">
        <v>0</v>
      </c>
      <c r="G18" s="57">
        <v>17.600000000000001</v>
      </c>
      <c r="H18" s="57">
        <v>0.70000000000000007</v>
      </c>
      <c r="I18" s="57">
        <v>0.29999999999999999</v>
      </c>
      <c r="J18" s="57">
        <v>269.39999999999998</v>
      </c>
      <c r="K18" s="57">
        <v>12.300000000000001</v>
      </c>
      <c r="L18" s="57">
        <v>330.90000000000003</v>
      </c>
      <c r="M18" s="57">
        <v>144.30000000000001</v>
      </c>
      <c r="N18" s="57">
        <v>114.60000000000001</v>
      </c>
      <c r="O18" s="57">
        <v>68.099999999999994</v>
      </c>
      <c r="P18" s="57">
        <v>298.80000000000001</v>
      </c>
      <c r="Q18" s="57">
        <v>147</v>
      </c>
      <c r="R18" s="57">
        <v>0</v>
      </c>
      <c r="S18" s="57">
        <v>2104</v>
      </c>
      <c r="T18" s="57">
        <v>2484</v>
      </c>
      <c r="U18" s="57">
        <v>1267.6000000000001</v>
      </c>
      <c r="V18" s="57">
        <v>1428.6000000000001</v>
      </c>
      <c r="W18" s="57">
        <v>595.20000000000005</v>
      </c>
      <c r="X18" s="57">
        <v>118.5</v>
      </c>
      <c r="Y18" s="57">
        <v>0</v>
      </c>
      <c r="Z18" s="57">
        <v>379.60000000000002</v>
      </c>
      <c r="AA18" s="57">
        <v>4461.6000000000004</v>
      </c>
      <c r="AB18" s="57">
        <v>5596.8000000000002</v>
      </c>
      <c r="AC18" s="54">
        <f>-AC52</f>
        <v>-478.5</v>
      </c>
      <c r="AD18" s="57">
        <v>4012.8000000000002</v>
      </c>
      <c r="AE18" s="57">
        <v>0</v>
      </c>
      <c r="AF18" s="54">
        <f>-AG18</f>
        <v>-4464.9000000000005</v>
      </c>
      <c r="AG18" s="57">
        <v>4464.9000000000005</v>
      </c>
      <c r="AH18" s="54">
        <f>-AI18</f>
        <v>-9619.5</v>
      </c>
      <c r="AI18" s="57">
        <v>9619.5</v>
      </c>
      <c r="AJ18" s="57">
        <v>0</v>
      </c>
      <c r="AK18" s="57">
        <v>0</v>
      </c>
      <c r="AL18" s="57">
        <v>197.40000000000001</v>
      </c>
      <c r="AM18" s="58">
        <v>0</v>
      </c>
      <c r="AN18" s="39">
        <f t="shared" si="3"/>
        <v>9.9603000000000002</v>
      </c>
    </row>
    <row r="19">
      <c r="A19" s="56" t="s">
        <v>18</v>
      </c>
      <c r="B19" s="57">
        <v>4416</v>
      </c>
      <c r="C19" s="57">
        <v>5394</v>
      </c>
      <c r="D19" s="57">
        <v>14.1</v>
      </c>
      <c r="E19" s="57">
        <v>13.800000000000001</v>
      </c>
      <c r="F19" s="57">
        <v>0</v>
      </c>
      <c r="G19" s="57">
        <v>17.600000000000001</v>
      </c>
      <c r="H19" s="57">
        <v>0.70000000000000007</v>
      </c>
      <c r="I19" s="57">
        <v>0.40000000000000002</v>
      </c>
      <c r="J19" s="57">
        <v>269.39999999999998</v>
      </c>
      <c r="K19" s="57">
        <v>12</v>
      </c>
      <c r="L19" s="57">
        <v>315.30000000000001</v>
      </c>
      <c r="M19" s="57">
        <v>144.59999999999999</v>
      </c>
      <c r="N19" s="57">
        <v>112.8</v>
      </c>
      <c r="O19" s="57">
        <v>64.5</v>
      </c>
      <c r="P19" s="57">
        <v>241.5</v>
      </c>
      <c r="Q19" s="57">
        <v>156.59999999999999</v>
      </c>
      <c r="R19" s="57">
        <v>0</v>
      </c>
      <c r="S19" s="57">
        <v>2104</v>
      </c>
      <c r="T19" s="57">
        <v>2572</v>
      </c>
      <c r="U19" s="57">
        <v>1272.8</v>
      </c>
      <c r="V19" s="57">
        <v>1450.2</v>
      </c>
      <c r="W19" s="57">
        <v>595.80000000000007</v>
      </c>
      <c r="X19" s="57">
        <v>122.40000000000001</v>
      </c>
      <c r="Y19" s="57">
        <v>0</v>
      </c>
      <c r="Z19" s="57">
        <v>374.80000000000001</v>
      </c>
      <c r="AA19" s="57">
        <v>4464.9000000000005</v>
      </c>
      <c r="AB19" s="57">
        <v>5639.6999999999998</v>
      </c>
      <c r="AC19" s="54">
        <f>-AC53</f>
        <v>-478.5</v>
      </c>
      <c r="AD19" s="57">
        <v>3966.5999999999999</v>
      </c>
      <c r="AE19" s="57">
        <v>0</v>
      </c>
      <c r="AF19" s="54">
        <f>-AG19</f>
        <v>-4464.9000000000005</v>
      </c>
      <c r="AG19" s="57">
        <v>4464.9000000000005</v>
      </c>
      <c r="AH19" s="54">
        <f>-AI19</f>
        <v>-9612.8999999999996</v>
      </c>
      <c r="AI19" s="57">
        <v>9612.8999999999996</v>
      </c>
      <c r="AJ19" s="57">
        <v>0</v>
      </c>
      <c r="AK19" s="57">
        <v>0</v>
      </c>
      <c r="AL19" s="57">
        <v>190.40000000000001</v>
      </c>
      <c r="AM19" s="58">
        <v>0</v>
      </c>
      <c r="AN19" s="39">
        <f t="shared" si="3"/>
        <v>9.9990999999999985</v>
      </c>
    </row>
    <row r="20">
      <c r="A20" s="56" t="s">
        <v>19</v>
      </c>
      <c r="B20" s="57">
        <v>4344</v>
      </c>
      <c r="C20" s="57">
        <v>5415</v>
      </c>
      <c r="D20" s="57">
        <v>14.700000000000001</v>
      </c>
      <c r="E20" s="57">
        <v>13.800000000000001</v>
      </c>
      <c r="F20" s="57">
        <v>0</v>
      </c>
      <c r="G20" s="57">
        <v>16</v>
      </c>
      <c r="H20" s="57">
        <v>0.70000000000000007</v>
      </c>
      <c r="I20" s="57">
        <v>0.29999999999999999</v>
      </c>
      <c r="J20" s="57">
        <v>262.19999999999999</v>
      </c>
      <c r="K20" s="57">
        <v>12</v>
      </c>
      <c r="L20" s="57">
        <v>398.69999999999999</v>
      </c>
      <c r="M20" s="57">
        <v>147.30000000000001</v>
      </c>
      <c r="N20" s="57">
        <v>118.2</v>
      </c>
      <c r="O20" s="57">
        <v>64.200000000000003</v>
      </c>
      <c r="P20" s="57">
        <v>333.30000000000001</v>
      </c>
      <c r="Q20" s="57">
        <v>152.70000000000002</v>
      </c>
      <c r="R20" s="57">
        <v>0</v>
      </c>
      <c r="S20" s="57">
        <v>2060</v>
      </c>
      <c r="T20" s="57">
        <v>2486</v>
      </c>
      <c r="U20" s="57">
        <v>1264</v>
      </c>
      <c r="V20" s="57">
        <v>1417.2</v>
      </c>
      <c r="W20" s="57">
        <v>573.89999999999998</v>
      </c>
      <c r="X20" s="57">
        <v>120.3</v>
      </c>
      <c r="Y20" s="57">
        <v>0</v>
      </c>
      <c r="Z20" s="57">
        <v>345.60000000000002</v>
      </c>
      <c r="AA20" s="57">
        <v>4385.6999999999998</v>
      </c>
      <c r="AB20" s="57">
        <v>5666.1000000000004</v>
      </c>
      <c r="AC20" s="54">
        <f>-AC54</f>
        <v>-475.19999999999999</v>
      </c>
      <c r="AD20" s="57">
        <v>3851.0999999999999</v>
      </c>
      <c r="AE20" s="57">
        <v>0</v>
      </c>
      <c r="AF20" s="54">
        <f>-AG20</f>
        <v>-4389</v>
      </c>
      <c r="AG20" s="57">
        <v>4389</v>
      </c>
      <c r="AH20" s="54">
        <f>-AI20</f>
        <v>-9527.1000000000004</v>
      </c>
      <c r="AI20" s="57">
        <v>9527.1000000000004</v>
      </c>
      <c r="AJ20" s="57">
        <v>0</v>
      </c>
      <c r="AK20" s="57">
        <v>0</v>
      </c>
      <c r="AL20" s="57">
        <v>198.80000000000001</v>
      </c>
      <c r="AM20" s="58">
        <v>0</v>
      </c>
      <c r="AN20" s="39">
        <f t="shared" si="3"/>
        <v>9.9543999999999979</v>
      </c>
    </row>
    <row r="21">
      <c r="A21" s="56" t="s">
        <v>20</v>
      </c>
      <c r="B21" s="57">
        <v>4389</v>
      </c>
      <c r="C21" s="57">
        <v>5382</v>
      </c>
      <c r="D21" s="57">
        <v>14.700000000000001</v>
      </c>
      <c r="E21" s="57">
        <v>13.5</v>
      </c>
      <c r="F21" s="57">
        <v>0</v>
      </c>
      <c r="G21" s="57">
        <v>17.600000000000001</v>
      </c>
      <c r="H21" s="57">
        <v>0.59999999999999998</v>
      </c>
      <c r="I21" s="57">
        <v>0.29999999999999999</v>
      </c>
      <c r="J21" s="57">
        <v>270.60000000000002</v>
      </c>
      <c r="K21" s="57">
        <v>12.9</v>
      </c>
      <c r="L21" s="57">
        <v>399.30000000000001</v>
      </c>
      <c r="M21" s="57">
        <v>159.59999999999999</v>
      </c>
      <c r="N21" s="57">
        <v>120.90000000000001</v>
      </c>
      <c r="O21" s="57">
        <v>81.299999999999997</v>
      </c>
      <c r="P21" s="57">
        <v>356.40000000000003</v>
      </c>
      <c r="Q21" s="57">
        <v>161.09999999999999</v>
      </c>
      <c r="R21" s="57">
        <v>0</v>
      </c>
      <c r="S21" s="57">
        <v>2072</v>
      </c>
      <c r="T21" s="57">
        <v>2482</v>
      </c>
      <c r="U21" s="57">
        <v>1275.6000000000001</v>
      </c>
      <c r="V21" s="57">
        <v>1347</v>
      </c>
      <c r="W21" s="57">
        <v>569.10000000000002</v>
      </c>
      <c r="X21" s="57">
        <v>121.2</v>
      </c>
      <c r="Y21" s="57">
        <v>0</v>
      </c>
      <c r="Z21" s="57">
        <v>342.40000000000003</v>
      </c>
      <c r="AA21" s="57">
        <v>4435.1999999999998</v>
      </c>
      <c r="AB21" s="57">
        <v>5646.3000000000002</v>
      </c>
      <c r="AC21" s="54">
        <f>-AC55</f>
        <v>-475.19999999999999</v>
      </c>
      <c r="AD21" s="57">
        <v>3831.3000000000002</v>
      </c>
      <c r="AE21" s="57">
        <v>0</v>
      </c>
      <c r="AF21" s="54">
        <f>-AG21</f>
        <v>-4435.1999999999998</v>
      </c>
      <c r="AG21" s="57">
        <v>4435.1999999999998</v>
      </c>
      <c r="AH21" s="54">
        <f>-AI21</f>
        <v>-9490.8000000000011</v>
      </c>
      <c r="AI21" s="57">
        <v>9490.8000000000011</v>
      </c>
      <c r="AJ21" s="57">
        <v>0</v>
      </c>
      <c r="AK21" s="57">
        <v>0</v>
      </c>
      <c r="AL21" s="57">
        <v>208.59999999999999</v>
      </c>
      <c r="AM21" s="58">
        <v>0</v>
      </c>
      <c r="AN21" s="39">
        <f t="shared" si="3"/>
        <v>9.9800000000000004</v>
      </c>
    </row>
    <row r="22">
      <c r="A22" s="56" t="s">
        <v>21</v>
      </c>
      <c r="B22" s="57">
        <v>4356</v>
      </c>
      <c r="C22" s="57">
        <v>5337</v>
      </c>
      <c r="D22" s="57">
        <v>15</v>
      </c>
      <c r="E22" s="57">
        <v>12.9</v>
      </c>
      <c r="F22" s="57">
        <v>0</v>
      </c>
      <c r="G22" s="57">
        <v>17.600000000000001</v>
      </c>
      <c r="H22" s="57">
        <v>0.70000000000000007</v>
      </c>
      <c r="I22" s="57">
        <v>0.40000000000000002</v>
      </c>
      <c r="J22" s="57">
        <v>267.30000000000001</v>
      </c>
      <c r="K22" s="57">
        <v>12.6</v>
      </c>
      <c r="L22" s="57">
        <v>357.30000000000001</v>
      </c>
      <c r="M22" s="57">
        <v>174.90000000000001</v>
      </c>
      <c r="N22" s="57">
        <v>112.8</v>
      </c>
      <c r="O22" s="57">
        <v>73.5</v>
      </c>
      <c r="P22" s="57">
        <v>332.10000000000002</v>
      </c>
      <c r="Q22" s="57">
        <v>162</v>
      </c>
      <c r="R22" s="57">
        <v>0</v>
      </c>
      <c r="S22" s="57">
        <v>2090</v>
      </c>
      <c r="T22" s="57">
        <v>2480</v>
      </c>
      <c r="U22" s="57">
        <v>1217.6000000000001</v>
      </c>
      <c r="V22" s="57">
        <v>1346.4000000000001</v>
      </c>
      <c r="W22" s="57">
        <v>595.80000000000007</v>
      </c>
      <c r="X22" s="57">
        <v>124.2</v>
      </c>
      <c r="Y22" s="57">
        <v>0</v>
      </c>
      <c r="Z22" s="57">
        <v>346</v>
      </c>
      <c r="AA22" s="57">
        <v>4405.5</v>
      </c>
      <c r="AB22" s="57">
        <v>5593.5</v>
      </c>
      <c r="AC22" s="54">
        <f>-AC56</f>
        <v>-478.5</v>
      </c>
      <c r="AD22" s="57">
        <v>4026</v>
      </c>
      <c r="AE22" s="57">
        <v>0</v>
      </c>
      <c r="AF22" s="54">
        <f>-AG22</f>
        <v>-4405.5</v>
      </c>
      <c r="AG22" s="57">
        <v>4405.5</v>
      </c>
      <c r="AH22" s="54">
        <f>-AI22</f>
        <v>-9622.8000000000011</v>
      </c>
      <c r="AI22" s="57">
        <v>9622.8000000000011</v>
      </c>
      <c r="AJ22" s="57">
        <v>0</v>
      </c>
      <c r="AK22" s="57">
        <v>0</v>
      </c>
      <c r="AL22" s="57">
        <v>200.20000000000002</v>
      </c>
      <c r="AM22" s="58">
        <v>0</v>
      </c>
      <c r="AN22" s="39">
        <f t="shared" si="3"/>
        <v>9.8927000000000014</v>
      </c>
    </row>
    <row r="23">
      <c r="A23" s="56" t="s">
        <v>22</v>
      </c>
      <c r="B23" s="57">
        <v>4389</v>
      </c>
      <c r="C23" s="57">
        <v>5394</v>
      </c>
      <c r="D23" s="57">
        <v>14.700000000000001</v>
      </c>
      <c r="E23" s="57">
        <v>12.300000000000001</v>
      </c>
      <c r="F23" s="57">
        <v>0</v>
      </c>
      <c r="G23" s="57">
        <v>17.600000000000001</v>
      </c>
      <c r="H23" s="57">
        <v>0.70000000000000007</v>
      </c>
      <c r="I23" s="57">
        <v>0.29999999999999999</v>
      </c>
      <c r="J23" s="57">
        <v>279.90000000000003</v>
      </c>
      <c r="K23" s="57">
        <v>12.9</v>
      </c>
      <c r="L23" s="57">
        <v>359.40000000000003</v>
      </c>
      <c r="M23" s="57">
        <v>174.90000000000001</v>
      </c>
      <c r="N23" s="57">
        <v>129</v>
      </c>
      <c r="O23" s="57">
        <v>66.900000000000006</v>
      </c>
      <c r="P23" s="57">
        <v>354.90000000000003</v>
      </c>
      <c r="Q23" s="57">
        <v>182.40000000000001</v>
      </c>
      <c r="R23" s="57">
        <v>0</v>
      </c>
      <c r="S23" s="57">
        <v>2096</v>
      </c>
      <c r="T23" s="57">
        <v>2534</v>
      </c>
      <c r="U23" s="57">
        <v>1178.8</v>
      </c>
      <c r="V23" s="57">
        <v>1288.8</v>
      </c>
      <c r="W23" s="57">
        <v>634.80000000000007</v>
      </c>
      <c r="X23" s="57">
        <v>127.5</v>
      </c>
      <c r="Y23" s="57">
        <v>0</v>
      </c>
      <c r="Z23" s="57">
        <v>362.40000000000003</v>
      </c>
      <c r="AA23" s="57">
        <v>4431.9000000000005</v>
      </c>
      <c r="AB23" s="57">
        <v>5652.9000000000005</v>
      </c>
      <c r="AC23" s="54">
        <f>-AC57</f>
        <v>-471.90000000000003</v>
      </c>
      <c r="AD23" s="57">
        <v>3903.9000000000001</v>
      </c>
      <c r="AE23" s="57">
        <v>0</v>
      </c>
      <c r="AF23" s="54">
        <f>-AG23</f>
        <v>-4435.1999999999998</v>
      </c>
      <c r="AG23" s="57">
        <v>4435.1999999999998</v>
      </c>
      <c r="AH23" s="54">
        <f>-AI23</f>
        <v>-9570</v>
      </c>
      <c r="AI23" s="57">
        <v>9570</v>
      </c>
      <c r="AJ23" s="57">
        <v>0</v>
      </c>
      <c r="AK23" s="57">
        <v>0</v>
      </c>
      <c r="AL23" s="57">
        <v>198.80000000000001</v>
      </c>
      <c r="AM23" s="58">
        <v>0</v>
      </c>
      <c r="AN23" s="39">
        <f t="shared" si="3"/>
        <v>9.9813999999999972</v>
      </c>
    </row>
    <row r="24">
      <c r="A24" s="56" t="s">
        <v>23</v>
      </c>
      <c r="B24" s="57">
        <v>4377</v>
      </c>
      <c r="C24" s="57">
        <v>5370</v>
      </c>
      <c r="D24" s="57">
        <v>15</v>
      </c>
      <c r="E24" s="57">
        <v>12.300000000000001</v>
      </c>
      <c r="F24" s="57">
        <v>0</v>
      </c>
      <c r="G24" s="57">
        <v>17.600000000000001</v>
      </c>
      <c r="H24" s="57">
        <v>0.80000000000000004</v>
      </c>
      <c r="I24" s="57">
        <v>0.40000000000000002</v>
      </c>
      <c r="J24" s="57">
        <v>290.69999999999999</v>
      </c>
      <c r="K24" s="57">
        <v>14.1</v>
      </c>
      <c r="L24" s="57">
        <v>368.10000000000002</v>
      </c>
      <c r="M24" s="57">
        <v>184.80000000000001</v>
      </c>
      <c r="N24" s="57">
        <v>123.60000000000001</v>
      </c>
      <c r="O24" s="57">
        <v>77.100000000000009</v>
      </c>
      <c r="P24" s="57">
        <v>331.80000000000001</v>
      </c>
      <c r="Q24" s="57">
        <v>201.30000000000001</v>
      </c>
      <c r="R24" s="57">
        <v>0</v>
      </c>
      <c r="S24" s="57">
        <v>2088</v>
      </c>
      <c r="T24" s="57">
        <v>2524</v>
      </c>
      <c r="U24" s="57">
        <v>1159.2</v>
      </c>
      <c r="V24" s="57">
        <v>1260</v>
      </c>
      <c r="W24" s="57">
        <v>638.39999999999998</v>
      </c>
      <c r="X24" s="57">
        <v>126</v>
      </c>
      <c r="Y24" s="57">
        <v>0</v>
      </c>
      <c r="Z24" s="57">
        <v>363.19999999999999</v>
      </c>
      <c r="AA24" s="57">
        <v>4425.3000000000002</v>
      </c>
      <c r="AB24" s="57">
        <v>5633.1000000000004</v>
      </c>
      <c r="AC24" s="54">
        <f>-AC58</f>
        <v>-475.19999999999999</v>
      </c>
      <c r="AD24" s="57">
        <v>3903.9000000000001</v>
      </c>
      <c r="AE24" s="57">
        <v>0</v>
      </c>
      <c r="AF24" s="54">
        <f>-AG24</f>
        <v>-4425.3000000000002</v>
      </c>
      <c r="AG24" s="57">
        <v>4425.3000000000002</v>
      </c>
      <c r="AH24" s="54">
        <f>-AI24</f>
        <v>-9546.8999999999996</v>
      </c>
      <c r="AI24" s="57">
        <v>9546.8999999999996</v>
      </c>
      <c r="AJ24" s="57">
        <v>0</v>
      </c>
      <c r="AK24" s="57">
        <v>0</v>
      </c>
      <c r="AL24" s="57">
        <v>208.59999999999999</v>
      </c>
      <c r="AM24" s="58">
        <v>0</v>
      </c>
      <c r="AN24" s="39">
        <f t="shared" si="3"/>
        <v>9.9588999999999999</v>
      </c>
    </row>
    <row r="25">
      <c r="A25" s="56" t="s">
        <v>24</v>
      </c>
      <c r="B25" s="57">
        <v>4422</v>
      </c>
      <c r="C25" s="57">
        <v>5238</v>
      </c>
      <c r="D25" s="57">
        <v>15</v>
      </c>
      <c r="E25" s="57">
        <v>12.300000000000001</v>
      </c>
      <c r="F25" s="57">
        <v>0</v>
      </c>
      <c r="G25" s="57">
        <v>16</v>
      </c>
      <c r="H25" s="57">
        <v>0.70000000000000007</v>
      </c>
      <c r="I25" s="57">
        <v>0.29999999999999999</v>
      </c>
      <c r="J25" s="57">
        <v>306.90000000000003</v>
      </c>
      <c r="K25" s="57">
        <v>16.5</v>
      </c>
      <c r="L25" s="57">
        <v>340.19999999999999</v>
      </c>
      <c r="M25" s="57">
        <v>177</v>
      </c>
      <c r="N25" s="57">
        <v>142.20000000000002</v>
      </c>
      <c r="O25" s="57">
        <v>78</v>
      </c>
      <c r="P25" s="57">
        <v>317.10000000000002</v>
      </c>
      <c r="Q25" s="57">
        <v>197.09999999999999</v>
      </c>
      <c r="R25" s="57">
        <v>0</v>
      </c>
      <c r="S25" s="57">
        <v>2076</v>
      </c>
      <c r="T25" s="57">
        <v>2436</v>
      </c>
      <c r="U25" s="57">
        <v>1170</v>
      </c>
      <c r="V25" s="57">
        <v>1260.6000000000001</v>
      </c>
      <c r="W25" s="57">
        <v>642.60000000000002</v>
      </c>
      <c r="X25" s="57">
        <v>123</v>
      </c>
      <c r="Y25" s="57">
        <v>0</v>
      </c>
      <c r="Z25" s="57">
        <v>372.80000000000001</v>
      </c>
      <c r="AA25" s="57">
        <v>4468.1999999999998</v>
      </c>
      <c r="AB25" s="57">
        <v>5494.5</v>
      </c>
      <c r="AC25" s="54">
        <f>-AC59</f>
        <v>-478.5</v>
      </c>
      <c r="AD25" s="57">
        <v>3927</v>
      </c>
      <c r="AE25" s="57">
        <v>0</v>
      </c>
      <c r="AF25" s="54">
        <f>-AG25</f>
        <v>-4471.5</v>
      </c>
      <c r="AG25" s="57">
        <v>4471.5</v>
      </c>
      <c r="AH25" s="54">
        <f>-AI25</f>
        <v>-9431.3999999999996</v>
      </c>
      <c r="AI25" s="57">
        <v>9431.3999999999996</v>
      </c>
      <c r="AJ25" s="57">
        <v>0</v>
      </c>
      <c r="AK25" s="57">
        <v>0</v>
      </c>
      <c r="AL25" s="57">
        <v>205.80000000000001</v>
      </c>
      <c r="AM25" s="58">
        <v>0</v>
      </c>
      <c r="AN25" s="39">
        <f t="shared" si="3"/>
        <v>9.8617999999999988</v>
      </c>
    </row>
    <row r="26">
      <c r="A26" s="56" t="s">
        <v>25</v>
      </c>
      <c r="B26" s="57">
        <v>4413</v>
      </c>
      <c r="C26" s="57">
        <v>5124</v>
      </c>
      <c r="D26" s="57">
        <v>15</v>
      </c>
      <c r="E26" s="57">
        <v>12</v>
      </c>
      <c r="F26" s="57">
        <v>0</v>
      </c>
      <c r="G26" s="57">
        <v>17.600000000000001</v>
      </c>
      <c r="H26" s="57">
        <v>0.80000000000000004</v>
      </c>
      <c r="I26" s="57">
        <v>0.29999999999999999</v>
      </c>
      <c r="J26" s="57">
        <v>305.40000000000003</v>
      </c>
      <c r="K26" s="57">
        <v>21</v>
      </c>
      <c r="L26" s="57">
        <v>302.69999999999999</v>
      </c>
      <c r="M26" s="57">
        <v>171.30000000000001</v>
      </c>
      <c r="N26" s="57">
        <v>142.5</v>
      </c>
      <c r="O26" s="57">
        <v>93.600000000000009</v>
      </c>
      <c r="P26" s="57">
        <v>283.80000000000001</v>
      </c>
      <c r="Q26" s="57">
        <v>194.70000000000002</v>
      </c>
      <c r="R26" s="57">
        <v>0</v>
      </c>
      <c r="S26" s="57">
        <v>2074</v>
      </c>
      <c r="T26" s="57">
        <v>2438</v>
      </c>
      <c r="U26" s="57">
        <v>1152.8</v>
      </c>
      <c r="V26" s="57">
        <v>1242</v>
      </c>
      <c r="W26" s="57">
        <v>634.80000000000007</v>
      </c>
      <c r="X26" s="57">
        <v>120</v>
      </c>
      <c r="Y26" s="57">
        <v>0</v>
      </c>
      <c r="Z26" s="57">
        <v>358</v>
      </c>
      <c r="AA26" s="57">
        <v>4458.3000000000002</v>
      </c>
      <c r="AB26" s="57">
        <v>5388.9000000000005</v>
      </c>
      <c r="AC26" s="54">
        <f>-AC60</f>
        <v>-478.5</v>
      </c>
      <c r="AD26" s="57">
        <v>3788.4000000000001</v>
      </c>
      <c r="AE26" s="57">
        <v>0</v>
      </c>
      <c r="AF26" s="54">
        <f>-AG26</f>
        <v>-4461.6000000000004</v>
      </c>
      <c r="AG26" s="57">
        <v>4461.6000000000004</v>
      </c>
      <c r="AH26" s="54">
        <f>-AI26</f>
        <v>-9183.8999999999996</v>
      </c>
      <c r="AI26" s="57">
        <v>9183.8999999999996</v>
      </c>
      <c r="AJ26" s="57">
        <v>0</v>
      </c>
      <c r="AK26" s="57">
        <v>0</v>
      </c>
      <c r="AL26" s="57">
        <v>211.40000000000001</v>
      </c>
      <c r="AM26" s="58">
        <v>0</v>
      </c>
      <c r="AN26" s="39">
        <f t="shared" si="3"/>
        <v>9.7459999999999987</v>
      </c>
    </row>
    <row r="27">
      <c r="A27" s="56" t="s">
        <v>26</v>
      </c>
      <c r="B27" s="57">
        <v>4407</v>
      </c>
      <c r="C27" s="57">
        <v>5085</v>
      </c>
      <c r="D27" s="57">
        <v>15.300000000000001</v>
      </c>
      <c r="E27" s="57">
        <v>11.700000000000001</v>
      </c>
      <c r="F27" s="57">
        <v>0</v>
      </c>
      <c r="G27" s="57">
        <v>17.600000000000001</v>
      </c>
      <c r="H27" s="57">
        <v>0.70000000000000007</v>
      </c>
      <c r="I27" s="57">
        <v>0.40000000000000002</v>
      </c>
      <c r="J27" s="57">
        <v>288.30000000000001</v>
      </c>
      <c r="K27" s="57">
        <v>13.5</v>
      </c>
      <c r="L27" s="57">
        <v>292.5</v>
      </c>
      <c r="M27" s="57">
        <v>156.90000000000001</v>
      </c>
      <c r="N27" s="57">
        <v>135.30000000000001</v>
      </c>
      <c r="O27" s="57">
        <v>86.100000000000009</v>
      </c>
      <c r="P27" s="57">
        <v>252.59999999999999</v>
      </c>
      <c r="Q27" s="57">
        <v>182.09999999999999</v>
      </c>
      <c r="R27" s="57">
        <v>0</v>
      </c>
      <c r="S27" s="57">
        <v>2066</v>
      </c>
      <c r="T27" s="57">
        <v>2450</v>
      </c>
      <c r="U27" s="57">
        <v>1190.4000000000001</v>
      </c>
      <c r="V27" s="57">
        <v>1275.6000000000001</v>
      </c>
      <c r="W27" s="57">
        <v>638.39999999999998</v>
      </c>
      <c r="X27" s="57">
        <v>126.90000000000001</v>
      </c>
      <c r="Y27" s="57">
        <v>0</v>
      </c>
      <c r="Z27" s="57">
        <v>336</v>
      </c>
      <c r="AA27" s="57">
        <v>4455</v>
      </c>
      <c r="AB27" s="57">
        <v>5342.6999999999998</v>
      </c>
      <c r="AC27" s="54">
        <f>-AC61</f>
        <v>-478.5</v>
      </c>
      <c r="AD27" s="57">
        <v>3722.4000000000001</v>
      </c>
      <c r="AE27" s="57">
        <v>0</v>
      </c>
      <c r="AF27" s="54">
        <f>-AG27</f>
        <v>-4455</v>
      </c>
      <c r="AG27" s="57">
        <v>4455</v>
      </c>
      <c r="AH27" s="54">
        <f>-AI27</f>
        <v>-9075</v>
      </c>
      <c r="AI27" s="57">
        <v>9075</v>
      </c>
      <c r="AJ27" s="57">
        <v>0</v>
      </c>
      <c r="AK27" s="57">
        <v>0</v>
      </c>
      <c r="AL27" s="57">
        <v>204.40000000000001</v>
      </c>
      <c r="AM27" s="58">
        <v>0</v>
      </c>
      <c r="AN27" s="39">
        <f t="shared" si="3"/>
        <v>9.6950000000000003</v>
      </c>
    </row>
    <row r="28">
      <c r="A28" s="56" t="s">
        <v>27</v>
      </c>
      <c r="B28" s="57">
        <v>4347</v>
      </c>
      <c r="C28" s="57">
        <v>5127</v>
      </c>
      <c r="D28" s="57">
        <v>15</v>
      </c>
      <c r="E28" s="57">
        <v>12</v>
      </c>
      <c r="F28" s="57">
        <v>0</v>
      </c>
      <c r="G28" s="57">
        <v>19.199999999999999</v>
      </c>
      <c r="H28" s="57">
        <v>0.70000000000000007</v>
      </c>
      <c r="I28" s="57">
        <v>0.29999999999999999</v>
      </c>
      <c r="J28" s="57">
        <v>276.30000000000001</v>
      </c>
      <c r="K28" s="57">
        <v>12.9</v>
      </c>
      <c r="L28" s="57">
        <v>287.10000000000002</v>
      </c>
      <c r="M28" s="57">
        <v>151.80000000000001</v>
      </c>
      <c r="N28" s="57">
        <v>125.7</v>
      </c>
      <c r="O28" s="57">
        <v>72.900000000000006</v>
      </c>
      <c r="P28" s="57">
        <v>243.30000000000001</v>
      </c>
      <c r="Q28" s="57">
        <v>171.30000000000001</v>
      </c>
      <c r="R28" s="57">
        <v>0</v>
      </c>
      <c r="S28" s="57">
        <v>2090</v>
      </c>
      <c r="T28" s="57">
        <v>2482</v>
      </c>
      <c r="U28" s="57">
        <v>1204.4000000000001</v>
      </c>
      <c r="V28" s="57">
        <v>1344</v>
      </c>
      <c r="W28" s="57">
        <v>580.20000000000005</v>
      </c>
      <c r="X28" s="57">
        <v>119.40000000000001</v>
      </c>
      <c r="Y28" s="57">
        <v>0</v>
      </c>
      <c r="Z28" s="57">
        <v>314</v>
      </c>
      <c r="AA28" s="57">
        <v>4395.6000000000004</v>
      </c>
      <c r="AB28" s="57">
        <v>5379</v>
      </c>
      <c r="AC28" s="54">
        <f>-AC62</f>
        <v>-485.10000000000002</v>
      </c>
      <c r="AD28" s="57">
        <v>3626.7000000000003</v>
      </c>
      <c r="AE28" s="57">
        <v>0</v>
      </c>
      <c r="AF28" s="54">
        <f>-AG28</f>
        <v>-4398.9000000000005</v>
      </c>
      <c r="AG28" s="57">
        <v>4398.9000000000005</v>
      </c>
      <c r="AH28" s="54">
        <f>-AI28</f>
        <v>-9015.6000000000004</v>
      </c>
      <c r="AI28" s="57">
        <v>9015.6000000000004</v>
      </c>
      <c r="AJ28" s="57">
        <v>0</v>
      </c>
      <c r="AK28" s="57">
        <v>0</v>
      </c>
      <c r="AL28" s="57">
        <v>200.20000000000002</v>
      </c>
      <c r="AM28" s="58">
        <v>0</v>
      </c>
      <c r="AN28" s="39">
        <f t="shared" si="3"/>
        <v>9.6754999999999995</v>
      </c>
    </row>
    <row r="29">
      <c r="A29" s="56" t="s">
        <v>28</v>
      </c>
      <c r="B29" s="57">
        <v>4347</v>
      </c>
      <c r="C29" s="57">
        <v>5127</v>
      </c>
      <c r="D29" s="57">
        <v>15.300000000000001</v>
      </c>
      <c r="E29" s="57">
        <v>12</v>
      </c>
      <c r="F29" s="57">
        <v>0</v>
      </c>
      <c r="G29" s="57">
        <v>17.600000000000001</v>
      </c>
      <c r="H29" s="57">
        <v>0.80000000000000004</v>
      </c>
      <c r="I29" s="57">
        <v>0.29999999999999999</v>
      </c>
      <c r="J29" s="57">
        <v>268.5</v>
      </c>
      <c r="K29" s="57">
        <v>13.200000000000001</v>
      </c>
      <c r="L29" s="57">
        <v>286.19999999999999</v>
      </c>
      <c r="M29" s="57">
        <v>146.70000000000002</v>
      </c>
      <c r="N29" s="57">
        <v>123.3</v>
      </c>
      <c r="O29" s="57">
        <v>71.400000000000006</v>
      </c>
      <c r="P29" s="57">
        <v>232.80000000000001</v>
      </c>
      <c r="Q29" s="57">
        <v>155.40000000000001</v>
      </c>
      <c r="R29" s="57">
        <v>0</v>
      </c>
      <c r="S29" s="57">
        <v>2088</v>
      </c>
      <c r="T29" s="57">
        <v>2494</v>
      </c>
      <c r="U29" s="57">
        <v>1272.8</v>
      </c>
      <c r="V29" s="57">
        <v>1405.2</v>
      </c>
      <c r="W29" s="57">
        <v>519.89999999999998</v>
      </c>
      <c r="X29" s="57">
        <v>124.2</v>
      </c>
      <c r="Y29" s="57">
        <v>0</v>
      </c>
      <c r="Z29" s="57">
        <v>271.19999999999999</v>
      </c>
      <c r="AA29" s="57">
        <v>4395.6000000000004</v>
      </c>
      <c r="AB29" s="57">
        <v>5375.6999999999998</v>
      </c>
      <c r="AC29" s="54">
        <f>-AC63</f>
        <v>-488.40000000000003</v>
      </c>
      <c r="AD29" s="57">
        <v>3597</v>
      </c>
      <c r="AE29" s="57">
        <v>0</v>
      </c>
      <c r="AF29" s="54">
        <f>-AG29</f>
        <v>-4392.3000000000002</v>
      </c>
      <c r="AG29" s="57">
        <v>4392.3000000000002</v>
      </c>
      <c r="AH29" s="54">
        <f>-AI29</f>
        <v>-8982.6000000000004</v>
      </c>
      <c r="AI29" s="57">
        <v>8982.6000000000004</v>
      </c>
      <c r="AJ29" s="57">
        <v>0</v>
      </c>
      <c r="AK29" s="57">
        <v>0</v>
      </c>
      <c r="AL29" s="57">
        <v>194.59999999999999</v>
      </c>
      <c r="AM29" s="58">
        <v>0</v>
      </c>
      <c r="AN29" s="39">
        <f t="shared" si="3"/>
        <v>9.6674000000000007</v>
      </c>
    </row>
    <row r="30" ht="13.5">
      <c r="A30" s="59" t="s">
        <v>29</v>
      </c>
      <c r="B30" s="60">
        <v>4236</v>
      </c>
      <c r="C30" s="60">
        <v>5043</v>
      </c>
      <c r="D30" s="60">
        <v>15.300000000000001</v>
      </c>
      <c r="E30" s="60">
        <v>12</v>
      </c>
      <c r="F30" s="60">
        <v>0</v>
      </c>
      <c r="G30" s="60">
        <v>17.600000000000001</v>
      </c>
      <c r="H30" s="60">
        <v>0.70000000000000007</v>
      </c>
      <c r="I30" s="60">
        <v>0.29999999999999999</v>
      </c>
      <c r="J30" s="60">
        <v>237</v>
      </c>
      <c r="K30" s="60">
        <v>12.9</v>
      </c>
      <c r="L30" s="60">
        <v>240.59999999999999</v>
      </c>
      <c r="M30" s="60">
        <v>138.59999999999999</v>
      </c>
      <c r="N30" s="60">
        <v>106.5</v>
      </c>
      <c r="O30" s="60">
        <v>69</v>
      </c>
      <c r="P30" s="60">
        <v>215.09999999999999</v>
      </c>
      <c r="Q30" s="60">
        <v>150</v>
      </c>
      <c r="R30" s="60">
        <v>0</v>
      </c>
      <c r="S30" s="60">
        <v>2096</v>
      </c>
      <c r="T30" s="60">
        <v>2486</v>
      </c>
      <c r="U30" s="60">
        <v>1270.4000000000001</v>
      </c>
      <c r="V30" s="60">
        <v>1436.4000000000001</v>
      </c>
      <c r="W30" s="60">
        <v>456.90000000000003</v>
      </c>
      <c r="X30" s="60">
        <v>123</v>
      </c>
      <c r="Y30" s="60">
        <v>0</v>
      </c>
      <c r="Z30" s="60">
        <v>242.40000000000001</v>
      </c>
      <c r="AA30" s="60">
        <v>4283.3999999999996</v>
      </c>
      <c r="AB30" s="60">
        <v>5263.5</v>
      </c>
      <c r="AC30" s="54">
        <f>-AC64</f>
        <v>-488.40000000000003</v>
      </c>
      <c r="AD30" s="60">
        <v>3501.3000000000002</v>
      </c>
      <c r="AE30" s="60">
        <v>0</v>
      </c>
      <c r="AF30" s="54">
        <f>-AG30</f>
        <v>-4283.3999999999996</v>
      </c>
      <c r="AG30" s="60">
        <v>4283.3999999999996</v>
      </c>
      <c r="AH30" s="54">
        <f>-AI30</f>
        <v>-8774.7000000000007</v>
      </c>
      <c r="AI30" s="60">
        <v>8774.7000000000007</v>
      </c>
      <c r="AJ30" s="60">
        <v>0</v>
      </c>
      <c r="AK30" s="60">
        <v>0</v>
      </c>
      <c r="AL30" s="60">
        <v>170.80000000000001</v>
      </c>
      <c r="AM30" s="61">
        <v>0</v>
      </c>
      <c r="AN30" s="39">
        <f t="shared" si="3"/>
        <v>9.4515999999999991</v>
      </c>
    </row>
    <row r="31" s="62" customFormat="1" hidden="1">
      <c r="A31" s="63" t="s">
        <v>31</v>
      </c>
      <c r="B31" s="62">
        <f>SUM(B7:B30)</f>
        <v>102651</v>
      </c>
      <c r="C31" s="62">
        <f>SUM(C7:C30)</f>
        <v>123369</v>
      </c>
      <c r="D31" s="62">
        <f>SUM(D7:D30)</f>
        <v>348.89999999999998</v>
      </c>
      <c r="E31" s="62">
        <f>SUM(E7:E30)</f>
        <v>315.30000000000007</v>
      </c>
      <c r="F31" s="62">
        <f>SUM(F7:F30)</f>
        <v>0</v>
      </c>
      <c r="G31" s="62">
        <f>SUM(G7:G30)</f>
        <v>420.80000000000013</v>
      </c>
      <c r="H31" s="62">
        <f>SUM(H7:H30)</f>
        <v>17.899999999999999</v>
      </c>
      <c r="I31" s="62">
        <f>SUM(I7:I30)</f>
        <v>7.7999999999999989</v>
      </c>
      <c r="J31" s="62">
        <f>SUM(J7:J30)</f>
        <v>6172.7999999999993</v>
      </c>
      <c r="K31" s="62">
        <f>SUM(K7:K30)</f>
        <v>323.99999999999994</v>
      </c>
      <c r="L31" s="62">
        <f>SUM(L7:L30)</f>
        <v>7425.6000000000004</v>
      </c>
      <c r="M31" s="62">
        <f>SUM(M7:M30)</f>
        <v>3748.5000000000005</v>
      </c>
      <c r="N31" s="62">
        <f>SUM(N7:N30)</f>
        <v>2797.7999999999997</v>
      </c>
      <c r="O31" s="62">
        <f>SUM(O7:O30)</f>
        <v>1789.5</v>
      </c>
      <c r="P31" s="62">
        <f>SUM(P7:P30)</f>
        <v>6317.7000000000025</v>
      </c>
      <c r="Q31" s="62">
        <f>SUM(Q7:Q30)</f>
        <v>3775.1999999999998</v>
      </c>
      <c r="R31" s="62">
        <f>SUM(R7:R30)</f>
        <v>0</v>
      </c>
      <c r="S31" s="62">
        <f>SUM(S7:S30)</f>
        <v>49950</v>
      </c>
      <c r="T31" s="62">
        <f>SUM(T7:T30)</f>
        <v>59572</v>
      </c>
      <c r="U31" s="62">
        <f>SUM(U7:U30)</f>
        <v>29078.800000000003</v>
      </c>
      <c r="V31" s="62">
        <f>SUM(V7:V30)</f>
        <v>31911.000000000004</v>
      </c>
      <c r="W31" s="62">
        <f>SUM(W7:W30)</f>
        <v>12839.099999999999</v>
      </c>
      <c r="X31" s="62">
        <f>SUM(X7:X30)</f>
        <v>2927.1000000000004</v>
      </c>
      <c r="Y31" s="62">
        <f>SUM(Y7:Y30)</f>
        <v>0</v>
      </c>
      <c r="Z31" s="62">
        <f>SUM(Z7:Z30)</f>
        <v>7341.1999999999989</v>
      </c>
      <c r="AA31" s="62">
        <f>SUM(AA7:AA30)</f>
        <v>103751.99999999999</v>
      </c>
      <c r="AB31" s="62">
        <f>SUM(AB7:AB30)</f>
        <v>129152.09999999999</v>
      </c>
      <c r="AC31" s="62">
        <f>SUM(AC7:AC30)</f>
        <v>-11523.599999999999</v>
      </c>
      <c r="AD31" s="62">
        <f>SUM(AD7:AD30)</f>
        <v>89548.799999999988</v>
      </c>
      <c r="AE31" s="62">
        <f>SUM(AE7:AE30)</f>
        <v>0</v>
      </c>
      <c r="AF31" s="62">
        <f>SUM(AF7:AF30)</f>
        <v>-103801.5</v>
      </c>
      <c r="AG31" s="62">
        <f>SUM(AG7:AG30)</f>
        <v>103801.5</v>
      </c>
      <c r="AH31" s="62">
        <f>SUM(AH7:AH30)</f>
        <v>-218918.69999999998</v>
      </c>
      <c r="AI31" s="62">
        <f>SUM(AI7:AI30)</f>
        <v>218918.69999999998</v>
      </c>
      <c r="AJ31" s="62">
        <f>SUM(AJ7:AJ30)</f>
        <v>0</v>
      </c>
      <c r="AK31" s="62">
        <f>SUM(AK7:AK30)</f>
        <v>0</v>
      </c>
      <c r="AL31" s="62">
        <f>SUM(AL7:AL30)</f>
        <v>4513.6000000000013</v>
      </c>
      <c r="AM31" s="62">
        <f>SUM(AM7:AM30)</f>
        <v>0</v>
      </c>
    </row>
    <row r="36" ht="23.25">
      <c r="A36" s="1"/>
      <c r="B36" s="40" t="s">
        <v>0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</row>
    <row r="37" ht="15">
      <c r="A37" s="1"/>
      <c r="B37" s="41" t="s">
        <v>73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4" t="s">
        <v>74</v>
      </c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6" t="s">
        <v>3</v>
      </c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49" t="s">
        <v>62</v>
      </c>
      <c r="AE40" s="49" t="s">
        <v>63</v>
      </c>
      <c r="AF40" s="49" t="s">
        <v>64</v>
      </c>
      <c r="AG40" s="49" t="s">
        <v>65</v>
      </c>
      <c r="AH40" s="49" t="s">
        <v>66</v>
      </c>
      <c r="AI40" s="49" t="s">
        <v>67</v>
      </c>
      <c r="AJ40" s="49" t="s">
        <v>68</v>
      </c>
      <c r="AK40" s="49" t="s">
        <v>69</v>
      </c>
      <c r="AL40" s="49" t="s">
        <v>70</v>
      </c>
      <c r="AM40" s="50" t="s">
        <v>71</v>
      </c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180</v>
      </c>
      <c r="C41" s="54">
        <v>3120</v>
      </c>
      <c r="D41" s="54">
        <v>2.1000000000000001</v>
      </c>
      <c r="E41" s="54">
        <v>2.3999999999999999</v>
      </c>
      <c r="F41" s="54">
        <v>0</v>
      </c>
      <c r="G41" s="54">
        <v>2371.2000000000003</v>
      </c>
      <c r="H41" s="54">
        <v>1</v>
      </c>
      <c r="I41" s="54">
        <v>1.1000000000000001</v>
      </c>
      <c r="J41" s="54">
        <v>41.399999999999999</v>
      </c>
      <c r="K41" s="54">
        <v>20.699999999999999</v>
      </c>
      <c r="L41" s="54">
        <v>93</v>
      </c>
      <c r="M41" s="54">
        <v>37.200000000000003</v>
      </c>
      <c r="N41" s="54">
        <v>31.5</v>
      </c>
      <c r="O41" s="54">
        <v>10.5</v>
      </c>
      <c r="P41" s="54">
        <v>77.700000000000003</v>
      </c>
      <c r="Q41" s="54">
        <v>40.200000000000003</v>
      </c>
      <c r="R41" s="54">
        <v>0</v>
      </c>
      <c r="S41" s="54">
        <v>1170</v>
      </c>
      <c r="T41" s="54">
        <v>1444</v>
      </c>
      <c r="U41" s="54">
        <v>896.39999999999998</v>
      </c>
      <c r="V41" s="54">
        <v>1256.4000000000001</v>
      </c>
      <c r="W41" s="54">
        <v>152.40000000000001</v>
      </c>
      <c r="X41" s="54">
        <v>69.900000000000006</v>
      </c>
      <c r="Y41" s="54">
        <v>0</v>
      </c>
      <c r="Z41" s="54">
        <v>96.400000000000006</v>
      </c>
      <c r="AA41" s="54">
        <v>0</v>
      </c>
      <c r="AB41" s="54">
        <v>3715.8000000000002</v>
      </c>
      <c r="AC41" s="54">
        <v>488.40000000000003</v>
      </c>
      <c r="AD41" s="54">
        <v>854.70000000000005</v>
      </c>
      <c r="AE41" s="54">
        <v>0</v>
      </c>
      <c r="AF41" s="54">
        <v>607.20000000000005</v>
      </c>
      <c r="AG41" s="54">
        <f>-AF41</f>
        <v>-607.20000000000005</v>
      </c>
      <c r="AH41" s="54">
        <f>-AI41</f>
        <v>-4392.3000000000002</v>
      </c>
      <c r="AI41" s="54">
        <v>4392.3000000000002</v>
      </c>
      <c r="AJ41" s="54">
        <v>0</v>
      </c>
      <c r="AK41" s="54">
        <v>0</v>
      </c>
      <c r="AL41" s="54">
        <v>0</v>
      </c>
      <c r="AM41" s="55">
        <v>47.600000000000001</v>
      </c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</row>
    <row r="42">
      <c r="A42" s="56" t="s">
        <v>7</v>
      </c>
      <c r="B42" s="57">
        <v>126</v>
      </c>
      <c r="C42" s="57">
        <v>3078</v>
      </c>
      <c r="D42" s="57">
        <v>1.8</v>
      </c>
      <c r="E42" s="57">
        <v>2.7000000000000002</v>
      </c>
      <c r="F42" s="57">
        <v>0</v>
      </c>
      <c r="G42" s="57">
        <v>2387.2000000000003</v>
      </c>
      <c r="H42" s="57">
        <v>1.1000000000000001</v>
      </c>
      <c r="I42" s="57">
        <v>1.1000000000000001</v>
      </c>
      <c r="J42" s="57">
        <v>43.200000000000003</v>
      </c>
      <c r="K42" s="57">
        <v>21.300000000000001</v>
      </c>
      <c r="L42" s="57">
        <v>99.299999999999997</v>
      </c>
      <c r="M42" s="57">
        <v>37.800000000000004</v>
      </c>
      <c r="N42" s="57">
        <v>34.5</v>
      </c>
      <c r="O42" s="57">
        <v>9.9000000000000004</v>
      </c>
      <c r="P42" s="57">
        <v>76.200000000000003</v>
      </c>
      <c r="Q42" s="57">
        <v>40.200000000000003</v>
      </c>
      <c r="R42" s="57">
        <v>0</v>
      </c>
      <c r="S42" s="57">
        <v>1184</v>
      </c>
      <c r="T42" s="57">
        <v>1452</v>
      </c>
      <c r="U42" s="57">
        <v>874</v>
      </c>
      <c r="V42" s="57">
        <v>1197.6000000000001</v>
      </c>
      <c r="W42" s="57">
        <v>159.30000000000001</v>
      </c>
      <c r="X42" s="57">
        <v>75.600000000000009</v>
      </c>
      <c r="Y42" s="57">
        <v>0</v>
      </c>
      <c r="Z42" s="57">
        <v>93.600000000000009</v>
      </c>
      <c r="AA42" s="57">
        <v>0</v>
      </c>
      <c r="AB42" s="57">
        <v>3630</v>
      </c>
      <c r="AC42" s="57">
        <v>488.40000000000003</v>
      </c>
      <c r="AD42" s="57">
        <v>752.39999999999998</v>
      </c>
      <c r="AE42" s="57">
        <v>0</v>
      </c>
      <c r="AF42" s="57">
        <v>627</v>
      </c>
      <c r="AG42" s="54">
        <f>-AF42</f>
        <v>-627</v>
      </c>
      <c r="AH42" s="54">
        <f>-AI42</f>
        <v>-4220.6999999999998</v>
      </c>
      <c r="AI42" s="57">
        <v>4220.6999999999998</v>
      </c>
      <c r="AJ42" s="57">
        <v>0</v>
      </c>
      <c r="AK42" s="57">
        <v>0</v>
      </c>
      <c r="AL42" s="57">
        <v>0</v>
      </c>
      <c r="AM42" s="58">
        <v>30.800000000000001</v>
      </c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</row>
    <row r="43">
      <c r="A43" s="56" t="s">
        <v>8</v>
      </c>
      <c r="B43" s="57">
        <v>222</v>
      </c>
      <c r="C43" s="57">
        <v>2895</v>
      </c>
      <c r="D43" s="57">
        <v>2.1000000000000001</v>
      </c>
      <c r="E43" s="57">
        <v>2.3999999999999999</v>
      </c>
      <c r="F43" s="57">
        <v>0</v>
      </c>
      <c r="G43" s="57">
        <v>2390.4000000000001</v>
      </c>
      <c r="H43" s="57">
        <v>1.2</v>
      </c>
      <c r="I43" s="57">
        <v>1.1000000000000001</v>
      </c>
      <c r="J43" s="57">
        <v>42.600000000000001</v>
      </c>
      <c r="K43" s="57">
        <v>21</v>
      </c>
      <c r="L43" s="57">
        <v>99.600000000000009</v>
      </c>
      <c r="M43" s="57">
        <v>39.300000000000004</v>
      </c>
      <c r="N43" s="57">
        <v>33.299999999999997</v>
      </c>
      <c r="O43" s="57">
        <v>8.4000000000000004</v>
      </c>
      <c r="P43" s="57">
        <v>73.5</v>
      </c>
      <c r="Q43" s="57">
        <v>37.200000000000003</v>
      </c>
      <c r="R43" s="57">
        <v>0</v>
      </c>
      <c r="S43" s="57">
        <v>1190</v>
      </c>
      <c r="T43" s="57">
        <v>1436</v>
      </c>
      <c r="U43" s="57">
        <v>871.60000000000002</v>
      </c>
      <c r="V43" s="57">
        <v>1042.2</v>
      </c>
      <c r="W43" s="57">
        <v>162.59999999999999</v>
      </c>
      <c r="X43" s="57">
        <v>69.600000000000009</v>
      </c>
      <c r="Y43" s="57">
        <v>0</v>
      </c>
      <c r="Z43" s="57">
        <v>88</v>
      </c>
      <c r="AA43" s="57">
        <v>0</v>
      </c>
      <c r="AB43" s="57">
        <v>3405.5999999999999</v>
      </c>
      <c r="AC43" s="57">
        <v>491.69999999999999</v>
      </c>
      <c r="AD43" s="57">
        <v>729.30000000000007</v>
      </c>
      <c r="AE43" s="57">
        <v>0</v>
      </c>
      <c r="AF43" s="57">
        <v>617.10000000000002</v>
      </c>
      <c r="AG43" s="54">
        <f>-AF43</f>
        <v>-617.10000000000002</v>
      </c>
      <c r="AH43" s="54">
        <f>-AI43</f>
        <v>-3979.8000000000002</v>
      </c>
      <c r="AI43" s="57">
        <v>3979.8000000000002</v>
      </c>
      <c r="AJ43" s="57">
        <v>0</v>
      </c>
      <c r="AK43" s="57">
        <v>0</v>
      </c>
      <c r="AL43" s="57">
        <v>0</v>
      </c>
      <c r="AM43" s="58">
        <v>33.600000000000001</v>
      </c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</row>
    <row r="44">
      <c r="A44" s="56" t="s">
        <v>9</v>
      </c>
      <c r="B44" s="57">
        <v>27</v>
      </c>
      <c r="C44" s="57">
        <v>2784</v>
      </c>
      <c r="D44" s="57">
        <v>2.1000000000000001</v>
      </c>
      <c r="E44" s="57">
        <v>2.1000000000000001</v>
      </c>
      <c r="F44" s="57">
        <v>0</v>
      </c>
      <c r="G44" s="57">
        <v>2368</v>
      </c>
      <c r="H44" s="57">
        <v>1</v>
      </c>
      <c r="I44" s="57">
        <v>1.1000000000000001</v>
      </c>
      <c r="J44" s="57">
        <v>40.5</v>
      </c>
      <c r="K44" s="57">
        <v>20.699999999999999</v>
      </c>
      <c r="L44" s="57">
        <v>93.299999999999997</v>
      </c>
      <c r="M44" s="57">
        <v>35.100000000000001</v>
      </c>
      <c r="N44" s="57">
        <v>31.5</v>
      </c>
      <c r="O44" s="57">
        <v>6.6000000000000005</v>
      </c>
      <c r="P44" s="57">
        <v>70.5</v>
      </c>
      <c r="Q44" s="57">
        <v>36.899999999999999</v>
      </c>
      <c r="R44" s="57">
        <v>0</v>
      </c>
      <c r="S44" s="57">
        <v>1164</v>
      </c>
      <c r="T44" s="57">
        <v>1438</v>
      </c>
      <c r="U44" s="57">
        <v>806.39999999999998</v>
      </c>
      <c r="V44" s="57">
        <v>947.39999999999998</v>
      </c>
      <c r="W44" s="57">
        <v>154.20000000000002</v>
      </c>
      <c r="X44" s="57">
        <v>68.700000000000003</v>
      </c>
      <c r="Y44" s="57">
        <v>0</v>
      </c>
      <c r="Z44" s="57">
        <v>89.600000000000009</v>
      </c>
      <c r="AA44" s="57">
        <v>0</v>
      </c>
      <c r="AB44" s="57">
        <v>3316.5</v>
      </c>
      <c r="AC44" s="57">
        <v>485.10000000000002</v>
      </c>
      <c r="AD44" s="57">
        <v>785.39999999999998</v>
      </c>
      <c r="AE44" s="57">
        <v>0</v>
      </c>
      <c r="AF44" s="57">
        <v>666.60000000000002</v>
      </c>
      <c r="AG44" s="54">
        <f>-AF44</f>
        <v>-666.60000000000002</v>
      </c>
      <c r="AH44" s="54">
        <f>-AI44</f>
        <v>-3946.8000000000002</v>
      </c>
      <c r="AI44" s="57">
        <v>3946.8000000000002</v>
      </c>
      <c r="AJ44" s="57">
        <v>0</v>
      </c>
      <c r="AK44" s="57">
        <v>0</v>
      </c>
      <c r="AL44" s="57">
        <v>0</v>
      </c>
      <c r="AM44" s="58">
        <v>42</v>
      </c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</row>
    <row r="45">
      <c r="A45" s="56" t="s">
        <v>10</v>
      </c>
      <c r="B45" s="57">
        <v>0</v>
      </c>
      <c r="C45" s="57">
        <v>2694</v>
      </c>
      <c r="D45" s="57">
        <v>2.1000000000000001</v>
      </c>
      <c r="E45" s="57">
        <v>2.3999999999999999</v>
      </c>
      <c r="F45" s="57">
        <v>0</v>
      </c>
      <c r="G45" s="57">
        <v>2352</v>
      </c>
      <c r="H45" s="57">
        <v>1.1000000000000001</v>
      </c>
      <c r="I45" s="57">
        <v>1</v>
      </c>
      <c r="J45" s="57">
        <v>51.600000000000001</v>
      </c>
      <c r="K45" s="57">
        <v>20.699999999999999</v>
      </c>
      <c r="L45" s="57">
        <v>85.799999999999997</v>
      </c>
      <c r="M45" s="57">
        <v>39.899999999999999</v>
      </c>
      <c r="N45" s="57">
        <v>31.5</v>
      </c>
      <c r="O45" s="57">
        <v>7.2000000000000002</v>
      </c>
      <c r="P45" s="57">
        <v>70.5</v>
      </c>
      <c r="Q45" s="57">
        <v>36.300000000000004</v>
      </c>
      <c r="R45" s="57">
        <v>0</v>
      </c>
      <c r="S45" s="57">
        <v>1162</v>
      </c>
      <c r="T45" s="57">
        <v>1440</v>
      </c>
      <c r="U45" s="57">
        <v>740</v>
      </c>
      <c r="V45" s="57">
        <v>861.60000000000002</v>
      </c>
      <c r="W45" s="57">
        <v>154.20000000000002</v>
      </c>
      <c r="X45" s="57">
        <v>68.700000000000003</v>
      </c>
      <c r="Y45" s="57">
        <v>0</v>
      </c>
      <c r="Z45" s="57">
        <v>86</v>
      </c>
      <c r="AA45" s="57">
        <v>0</v>
      </c>
      <c r="AB45" s="57">
        <v>3201</v>
      </c>
      <c r="AC45" s="57">
        <v>481.80000000000001</v>
      </c>
      <c r="AD45" s="57">
        <v>768.89999999999998</v>
      </c>
      <c r="AE45" s="57">
        <v>0</v>
      </c>
      <c r="AF45" s="57">
        <v>686.39999999999998</v>
      </c>
      <c r="AG45" s="54">
        <f>-AF45</f>
        <v>-686.39999999999998</v>
      </c>
      <c r="AH45" s="54">
        <f>-AI45</f>
        <v>-3814.8000000000002</v>
      </c>
      <c r="AI45" s="57">
        <v>3814.8000000000002</v>
      </c>
      <c r="AJ45" s="57">
        <v>0</v>
      </c>
      <c r="AK45" s="57">
        <v>0</v>
      </c>
      <c r="AL45" s="57">
        <v>0</v>
      </c>
      <c r="AM45" s="58">
        <v>40.600000000000001</v>
      </c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</row>
    <row r="46">
      <c r="A46" s="56" t="s">
        <v>11</v>
      </c>
      <c r="B46" s="57">
        <v>0</v>
      </c>
      <c r="C46" s="57">
        <v>2736</v>
      </c>
      <c r="D46" s="57">
        <v>1.8</v>
      </c>
      <c r="E46" s="57">
        <v>2.3999999999999999</v>
      </c>
      <c r="F46" s="57">
        <v>0</v>
      </c>
      <c r="G46" s="57">
        <v>2356.8000000000002</v>
      </c>
      <c r="H46" s="57">
        <v>1.2</v>
      </c>
      <c r="I46" s="57">
        <v>1.1000000000000001</v>
      </c>
      <c r="J46" s="57">
        <v>48.600000000000001</v>
      </c>
      <c r="K46" s="57">
        <v>21</v>
      </c>
      <c r="L46" s="57">
        <v>95.100000000000009</v>
      </c>
      <c r="M46" s="57">
        <v>53.100000000000001</v>
      </c>
      <c r="N46" s="57">
        <v>31.800000000000001</v>
      </c>
      <c r="O46" s="57">
        <v>8.0999999999999996</v>
      </c>
      <c r="P46" s="57">
        <v>72.600000000000009</v>
      </c>
      <c r="Q46" s="57">
        <v>36.899999999999999</v>
      </c>
      <c r="R46" s="57">
        <v>0</v>
      </c>
      <c r="S46" s="57">
        <v>1170</v>
      </c>
      <c r="T46" s="57">
        <v>1426</v>
      </c>
      <c r="U46" s="57">
        <v>744.39999999999998</v>
      </c>
      <c r="V46" s="57">
        <v>873</v>
      </c>
      <c r="W46" s="57">
        <v>153.30000000000001</v>
      </c>
      <c r="X46" s="57">
        <v>75.900000000000006</v>
      </c>
      <c r="Y46" s="57">
        <v>0</v>
      </c>
      <c r="Z46" s="57">
        <v>89.600000000000009</v>
      </c>
      <c r="AA46" s="57">
        <v>0</v>
      </c>
      <c r="AB46" s="57">
        <v>3237.3000000000002</v>
      </c>
      <c r="AC46" s="57">
        <v>481.80000000000001</v>
      </c>
      <c r="AD46" s="57">
        <v>759</v>
      </c>
      <c r="AE46" s="57">
        <v>0</v>
      </c>
      <c r="AF46" s="57">
        <v>699.60000000000002</v>
      </c>
      <c r="AG46" s="54">
        <f>-AF46</f>
        <v>-699.60000000000002</v>
      </c>
      <c r="AH46" s="54">
        <f>-AI46</f>
        <v>-3837.9000000000001</v>
      </c>
      <c r="AI46" s="57">
        <v>3837.9000000000001</v>
      </c>
      <c r="AJ46" s="57">
        <v>0</v>
      </c>
      <c r="AK46" s="57">
        <v>0</v>
      </c>
      <c r="AL46" s="57">
        <v>0</v>
      </c>
      <c r="AM46" s="58">
        <v>37.800000000000004</v>
      </c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</row>
    <row r="47">
      <c r="A47" s="56" t="s">
        <v>12</v>
      </c>
      <c r="B47" s="57">
        <v>0</v>
      </c>
      <c r="C47" s="57">
        <v>2706</v>
      </c>
      <c r="D47" s="57">
        <v>2.1000000000000001</v>
      </c>
      <c r="E47" s="57">
        <v>2.3999999999999999</v>
      </c>
      <c r="F47" s="57">
        <v>0</v>
      </c>
      <c r="G47" s="57">
        <v>2347.2000000000003</v>
      </c>
      <c r="H47" s="57">
        <v>1.2</v>
      </c>
      <c r="I47" s="57">
        <v>1</v>
      </c>
      <c r="J47" s="57">
        <v>48.899999999999999</v>
      </c>
      <c r="K47" s="57">
        <v>20.100000000000001</v>
      </c>
      <c r="L47" s="57">
        <v>96.299999999999997</v>
      </c>
      <c r="M47" s="57">
        <v>56.700000000000003</v>
      </c>
      <c r="N47" s="57">
        <v>32.100000000000001</v>
      </c>
      <c r="O47" s="57">
        <v>10.200000000000001</v>
      </c>
      <c r="P47" s="57">
        <v>69.299999999999997</v>
      </c>
      <c r="Q47" s="57">
        <v>35.399999999999999</v>
      </c>
      <c r="R47" s="57">
        <v>0</v>
      </c>
      <c r="S47" s="57">
        <v>1158</v>
      </c>
      <c r="T47" s="57">
        <v>1416</v>
      </c>
      <c r="U47" s="57">
        <v>737.20000000000005</v>
      </c>
      <c r="V47" s="57">
        <v>861.60000000000002</v>
      </c>
      <c r="W47" s="57">
        <v>148.20000000000002</v>
      </c>
      <c r="X47" s="57">
        <v>68.400000000000006</v>
      </c>
      <c r="Y47" s="57">
        <v>0</v>
      </c>
      <c r="Z47" s="57">
        <v>94.799999999999997</v>
      </c>
      <c r="AA47" s="57">
        <v>0</v>
      </c>
      <c r="AB47" s="57">
        <v>3247.2000000000003</v>
      </c>
      <c r="AC47" s="57">
        <v>478.5</v>
      </c>
      <c r="AD47" s="57">
        <v>821.70000000000005</v>
      </c>
      <c r="AE47" s="57">
        <v>0</v>
      </c>
      <c r="AF47" s="57">
        <v>689.70000000000005</v>
      </c>
      <c r="AG47" s="54">
        <f>-AF47</f>
        <v>-689.70000000000005</v>
      </c>
      <c r="AH47" s="54">
        <f>-AI47</f>
        <v>-3913.8000000000002</v>
      </c>
      <c r="AI47" s="57">
        <v>3913.8000000000002</v>
      </c>
      <c r="AJ47" s="57">
        <v>0</v>
      </c>
      <c r="AK47" s="57">
        <v>0</v>
      </c>
      <c r="AL47" s="57">
        <v>0</v>
      </c>
      <c r="AM47" s="58">
        <v>42</v>
      </c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</row>
    <row r="48">
      <c r="A48" s="56" t="s">
        <v>13</v>
      </c>
      <c r="B48" s="57">
        <v>3</v>
      </c>
      <c r="C48" s="57">
        <v>2715</v>
      </c>
      <c r="D48" s="57">
        <v>1.8</v>
      </c>
      <c r="E48" s="57">
        <v>2.1000000000000001</v>
      </c>
      <c r="F48" s="57">
        <v>0</v>
      </c>
      <c r="G48" s="57">
        <v>2308.8000000000002</v>
      </c>
      <c r="H48" s="57">
        <v>1.1000000000000001</v>
      </c>
      <c r="I48" s="57">
        <v>1</v>
      </c>
      <c r="J48" s="57">
        <v>52.800000000000004</v>
      </c>
      <c r="K48" s="57">
        <v>19.199999999999999</v>
      </c>
      <c r="L48" s="57">
        <v>89.100000000000009</v>
      </c>
      <c r="M48" s="57">
        <v>64.200000000000003</v>
      </c>
      <c r="N48" s="57">
        <v>33.600000000000001</v>
      </c>
      <c r="O48" s="57">
        <v>8.4000000000000004</v>
      </c>
      <c r="P48" s="57">
        <v>72</v>
      </c>
      <c r="Q48" s="57">
        <v>35.700000000000003</v>
      </c>
      <c r="R48" s="57">
        <v>0</v>
      </c>
      <c r="S48" s="57">
        <v>1152</v>
      </c>
      <c r="T48" s="57">
        <v>1422</v>
      </c>
      <c r="U48" s="57">
        <v>736.80000000000007</v>
      </c>
      <c r="V48" s="57">
        <v>846.60000000000002</v>
      </c>
      <c r="W48" s="57">
        <v>151.80000000000001</v>
      </c>
      <c r="X48" s="57">
        <v>72.299999999999997</v>
      </c>
      <c r="Y48" s="57">
        <v>0</v>
      </c>
      <c r="Z48" s="57">
        <v>101.60000000000001</v>
      </c>
      <c r="AA48" s="57">
        <v>0</v>
      </c>
      <c r="AB48" s="57">
        <v>3263.7000000000003</v>
      </c>
      <c r="AC48" s="57">
        <v>478.5</v>
      </c>
      <c r="AD48" s="57">
        <v>848.10000000000002</v>
      </c>
      <c r="AE48" s="57">
        <v>0</v>
      </c>
      <c r="AF48" s="57">
        <v>630.30000000000007</v>
      </c>
      <c r="AG48" s="54">
        <f>-AF48</f>
        <v>-630.30000000000007</v>
      </c>
      <c r="AH48" s="54">
        <f>-AI48</f>
        <v>-3956.7000000000003</v>
      </c>
      <c r="AI48" s="57">
        <v>3956.7000000000003</v>
      </c>
      <c r="AJ48" s="57">
        <v>0</v>
      </c>
      <c r="AK48" s="57">
        <v>0</v>
      </c>
      <c r="AL48" s="57">
        <v>0</v>
      </c>
      <c r="AM48" s="58">
        <v>36.399999999999999</v>
      </c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</row>
    <row r="49">
      <c r="A49" s="56" t="s">
        <v>14</v>
      </c>
      <c r="B49" s="57">
        <v>48</v>
      </c>
      <c r="C49" s="57">
        <v>2946</v>
      </c>
      <c r="D49" s="57">
        <v>2.1000000000000001</v>
      </c>
      <c r="E49" s="57">
        <v>2.3999999999999999</v>
      </c>
      <c r="F49" s="57">
        <v>0</v>
      </c>
      <c r="G49" s="57">
        <v>2280</v>
      </c>
      <c r="H49" s="57">
        <v>0.80000000000000004</v>
      </c>
      <c r="I49" s="57">
        <v>1.1000000000000001</v>
      </c>
      <c r="J49" s="57">
        <v>53.100000000000001</v>
      </c>
      <c r="K49" s="57">
        <v>18.900000000000002</v>
      </c>
      <c r="L49" s="57">
        <v>256.19999999999999</v>
      </c>
      <c r="M49" s="57">
        <v>64.5</v>
      </c>
      <c r="N49" s="57">
        <v>29.400000000000002</v>
      </c>
      <c r="O49" s="57">
        <v>6.2999999999999998</v>
      </c>
      <c r="P49" s="57">
        <v>95.100000000000009</v>
      </c>
      <c r="Q49" s="57">
        <v>36.600000000000001</v>
      </c>
      <c r="R49" s="57">
        <v>0</v>
      </c>
      <c r="S49" s="57">
        <v>1158</v>
      </c>
      <c r="T49" s="57">
        <v>1444</v>
      </c>
      <c r="U49" s="57">
        <v>722</v>
      </c>
      <c r="V49" s="57">
        <v>853.80000000000007</v>
      </c>
      <c r="W49" s="57">
        <v>152.40000000000001</v>
      </c>
      <c r="X49" s="57">
        <v>68.700000000000003</v>
      </c>
      <c r="Y49" s="57">
        <v>0</v>
      </c>
      <c r="Z49" s="57">
        <v>118.40000000000001</v>
      </c>
      <c r="AA49" s="57">
        <v>0</v>
      </c>
      <c r="AB49" s="57">
        <v>3583.8000000000002</v>
      </c>
      <c r="AC49" s="57">
        <v>471.90000000000003</v>
      </c>
      <c r="AD49" s="57">
        <v>957</v>
      </c>
      <c r="AE49" s="57">
        <v>0</v>
      </c>
      <c r="AF49" s="57">
        <v>610.5</v>
      </c>
      <c r="AG49" s="54">
        <f>-AF49</f>
        <v>-610.5</v>
      </c>
      <c r="AH49" s="54">
        <f>-AI49</f>
        <v>-4385.6999999999998</v>
      </c>
      <c r="AI49" s="57">
        <v>4385.6999999999998</v>
      </c>
      <c r="AJ49" s="57">
        <v>0</v>
      </c>
      <c r="AK49" s="57">
        <v>0</v>
      </c>
      <c r="AL49" s="57">
        <v>0</v>
      </c>
      <c r="AM49" s="58">
        <v>42</v>
      </c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</row>
    <row r="50">
      <c r="A50" s="56" t="s">
        <v>15</v>
      </c>
      <c r="B50" s="57">
        <v>135</v>
      </c>
      <c r="C50" s="57">
        <v>3273</v>
      </c>
      <c r="D50" s="57">
        <v>1.8</v>
      </c>
      <c r="E50" s="57">
        <v>2.1000000000000001</v>
      </c>
      <c r="F50" s="57">
        <v>0</v>
      </c>
      <c r="G50" s="57">
        <v>2286.4000000000001</v>
      </c>
      <c r="H50" s="57">
        <v>0.90000000000000002</v>
      </c>
      <c r="I50" s="57">
        <v>1</v>
      </c>
      <c r="J50" s="57">
        <v>57.300000000000004</v>
      </c>
      <c r="K50" s="57">
        <v>19.199999999999999</v>
      </c>
      <c r="L50" s="57">
        <v>274.5</v>
      </c>
      <c r="M50" s="57">
        <v>45.300000000000004</v>
      </c>
      <c r="N50" s="57">
        <v>34.800000000000004</v>
      </c>
      <c r="O50" s="57">
        <v>5.1000000000000005</v>
      </c>
      <c r="P50" s="57">
        <v>296.40000000000003</v>
      </c>
      <c r="Q50" s="57">
        <v>39.600000000000001</v>
      </c>
      <c r="R50" s="57">
        <v>0</v>
      </c>
      <c r="S50" s="57">
        <v>1172</v>
      </c>
      <c r="T50" s="57">
        <v>1416</v>
      </c>
      <c r="U50" s="57">
        <v>759.20000000000005</v>
      </c>
      <c r="V50" s="57">
        <v>1011</v>
      </c>
      <c r="W50" s="57">
        <v>149.70000000000002</v>
      </c>
      <c r="X50" s="57">
        <v>68.099999999999994</v>
      </c>
      <c r="Y50" s="57">
        <v>0</v>
      </c>
      <c r="Z50" s="57">
        <v>120.8</v>
      </c>
      <c r="AA50" s="57">
        <v>0</v>
      </c>
      <c r="AB50" s="57">
        <v>3979.8000000000002</v>
      </c>
      <c r="AC50" s="57">
        <v>475.19999999999999</v>
      </c>
      <c r="AD50" s="57">
        <v>1026.3</v>
      </c>
      <c r="AE50" s="57">
        <v>0</v>
      </c>
      <c r="AF50" s="57">
        <v>518.10000000000002</v>
      </c>
      <c r="AG50" s="54">
        <f>-AF50</f>
        <v>-518.10000000000002</v>
      </c>
      <c r="AH50" s="54">
        <f>-AI50</f>
        <v>-4854.3000000000002</v>
      </c>
      <c r="AI50" s="57">
        <v>4854.3000000000002</v>
      </c>
      <c r="AJ50" s="57">
        <v>0</v>
      </c>
      <c r="AK50" s="57">
        <v>0</v>
      </c>
      <c r="AL50" s="57">
        <v>1.4000000000000001</v>
      </c>
      <c r="AM50" s="58">
        <v>47.600000000000001</v>
      </c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</row>
    <row r="51">
      <c r="A51" s="56" t="s">
        <v>16</v>
      </c>
      <c r="B51" s="57">
        <v>270</v>
      </c>
      <c r="C51" s="57">
        <v>3336</v>
      </c>
      <c r="D51" s="57">
        <v>2.1000000000000001</v>
      </c>
      <c r="E51" s="57">
        <v>2.1000000000000001</v>
      </c>
      <c r="F51" s="57">
        <v>0</v>
      </c>
      <c r="G51" s="57">
        <v>2284.8000000000002</v>
      </c>
      <c r="H51" s="57">
        <v>0.80000000000000004</v>
      </c>
      <c r="I51" s="57">
        <v>1.2</v>
      </c>
      <c r="J51" s="57">
        <v>57.899999999999999</v>
      </c>
      <c r="K51" s="57">
        <v>19.199999999999999</v>
      </c>
      <c r="L51" s="57">
        <v>217.80000000000001</v>
      </c>
      <c r="M51" s="57">
        <v>40.800000000000004</v>
      </c>
      <c r="N51" s="57">
        <v>32.100000000000001</v>
      </c>
      <c r="O51" s="57">
        <v>6.9000000000000004</v>
      </c>
      <c r="P51" s="57">
        <v>230.70000000000002</v>
      </c>
      <c r="Q51" s="57">
        <v>42.300000000000004</v>
      </c>
      <c r="R51" s="57">
        <v>0</v>
      </c>
      <c r="S51" s="57">
        <v>1166</v>
      </c>
      <c r="T51" s="57">
        <v>1440</v>
      </c>
      <c r="U51" s="57">
        <v>822</v>
      </c>
      <c r="V51" s="57">
        <v>1162.2</v>
      </c>
      <c r="W51" s="57">
        <v>150</v>
      </c>
      <c r="X51" s="57">
        <v>74.400000000000006</v>
      </c>
      <c r="Y51" s="57">
        <v>0</v>
      </c>
      <c r="Z51" s="57">
        <v>123.60000000000001</v>
      </c>
      <c r="AA51" s="57">
        <v>0</v>
      </c>
      <c r="AB51" s="57">
        <v>4039.2000000000003</v>
      </c>
      <c r="AC51" s="57">
        <v>471.90000000000003</v>
      </c>
      <c r="AD51" s="57">
        <v>1006.5</v>
      </c>
      <c r="AE51" s="57">
        <v>0</v>
      </c>
      <c r="AF51" s="57">
        <v>448.80000000000001</v>
      </c>
      <c r="AG51" s="54">
        <f>-AF51</f>
        <v>-448.80000000000001</v>
      </c>
      <c r="AH51" s="54">
        <f>-AI51</f>
        <v>-4893.9000000000005</v>
      </c>
      <c r="AI51" s="57">
        <v>4893.9000000000005</v>
      </c>
      <c r="AJ51" s="57">
        <v>0</v>
      </c>
      <c r="AK51" s="57">
        <v>0</v>
      </c>
      <c r="AL51" s="57">
        <v>1.4000000000000001</v>
      </c>
      <c r="AM51" s="58">
        <v>46.200000000000003</v>
      </c>
    </row>
    <row r="52">
      <c r="A52" s="56" t="s">
        <v>17</v>
      </c>
      <c r="B52" s="57">
        <v>366</v>
      </c>
      <c r="C52" s="57">
        <v>3375</v>
      </c>
      <c r="D52" s="57">
        <v>1.8</v>
      </c>
      <c r="E52" s="57">
        <v>2.7000000000000002</v>
      </c>
      <c r="F52" s="57">
        <v>0</v>
      </c>
      <c r="G52" s="57">
        <v>2280</v>
      </c>
      <c r="H52" s="57">
        <v>1</v>
      </c>
      <c r="I52" s="57">
        <v>1.1000000000000001</v>
      </c>
      <c r="J52" s="57">
        <v>56.399999999999999</v>
      </c>
      <c r="K52" s="57">
        <v>18.900000000000002</v>
      </c>
      <c r="L52" s="57">
        <v>160.5</v>
      </c>
      <c r="M52" s="57">
        <v>40.200000000000003</v>
      </c>
      <c r="N52" s="57">
        <v>32.100000000000001</v>
      </c>
      <c r="O52" s="57">
        <v>6.6000000000000005</v>
      </c>
      <c r="P52" s="57">
        <v>228.59999999999999</v>
      </c>
      <c r="Q52" s="57">
        <v>42</v>
      </c>
      <c r="R52" s="57">
        <v>0</v>
      </c>
      <c r="S52" s="57">
        <v>1152</v>
      </c>
      <c r="T52" s="57">
        <v>1452</v>
      </c>
      <c r="U52" s="57">
        <v>885.60000000000002</v>
      </c>
      <c r="V52" s="57">
        <v>1253.4000000000001</v>
      </c>
      <c r="W52" s="57">
        <v>146.40000000000001</v>
      </c>
      <c r="X52" s="57">
        <v>70.200000000000003</v>
      </c>
      <c r="Y52" s="57">
        <v>0</v>
      </c>
      <c r="Z52" s="57">
        <v>123.60000000000001</v>
      </c>
      <c r="AA52" s="57">
        <v>3.3000000000000003</v>
      </c>
      <c r="AB52" s="57">
        <v>4059</v>
      </c>
      <c r="AC52" s="57">
        <v>478.5</v>
      </c>
      <c r="AD52" s="57">
        <v>1009.8000000000001</v>
      </c>
      <c r="AE52" s="57">
        <v>0</v>
      </c>
      <c r="AF52" s="57">
        <v>234.30000000000001</v>
      </c>
      <c r="AG52" s="54">
        <f>-AF52</f>
        <v>-234.30000000000001</v>
      </c>
      <c r="AH52" s="54">
        <f>-AI52</f>
        <v>-4913.6999999999998</v>
      </c>
      <c r="AI52" s="57">
        <v>4913.6999999999998</v>
      </c>
      <c r="AJ52" s="57">
        <v>0</v>
      </c>
      <c r="AK52" s="57">
        <v>0</v>
      </c>
      <c r="AL52" s="57">
        <v>0</v>
      </c>
      <c r="AM52" s="58">
        <v>46.200000000000003</v>
      </c>
    </row>
    <row r="53">
      <c r="A53" s="56" t="s">
        <v>18</v>
      </c>
      <c r="B53" s="57">
        <v>438</v>
      </c>
      <c r="C53" s="57">
        <v>3285</v>
      </c>
      <c r="D53" s="57">
        <v>1.8</v>
      </c>
      <c r="E53" s="57">
        <v>2.1000000000000001</v>
      </c>
      <c r="F53" s="57">
        <v>0</v>
      </c>
      <c r="G53" s="57">
        <v>2312</v>
      </c>
      <c r="H53" s="57">
        <v>1.1000000000000001</v>
      </c>
      <c r="I53" s="57">
        <v>1</v>
      </c>
      <c r="J53" s="57">
        <v>50.700000000000003</v>
      </c>
      <c r="K53" s="57">
        <v>19.5</v>
      </c>
      <c r="L53" s="57">
        <v>131.69999999999999</v>
      </c>
      <c r="M53" s="57">
        <v>45.600000000000001</v>
      </c>
      <c r="N53" s="57">
        <v>30.900000000000002</v>
      </c>
      <c r="O53" s="57">
        <v>8.0999999999999996</v>
      </c>
      <c r="P53" s="57">
        <v>131.09999999999999</v>
      </c>
      <c r="Q53" s="57">
        <v>40.200000000000003</v>
      </c>
      <c r="R53" s="57">
        <v>0</v>
      </c>
      <c r="S53" s="57">
        <v>1168</v>
      </c>
      <c r="T53" s="57">
        <v>1462</v>
      </c>
      <c r="U53" s="57">
        <v>903.60000000000002</v>
      </c>
      <c r="V53" s="57">
        <v>1276.8</v>
      </c>
      <c r="W53" s="57">
        <v>156.59999999999999</v>
      </c>
      <c r="X53" s="57">
        <v>73.200000000000003</v>
      </c>
      <c r="Y53" s="57">
        <v>0</v>
      </c>
      <c r="Z53" s="57">
        <v>116</v>
      </c>
      <c r="AA53" s="57">
        <v>9.9000000000000004</v>
      </c>
      <c r="AB53" s="57">
        <v>3927</v>
      </c>
      <c r="AC53" s="57">
        <v>478.5</v>
      </c>
      <c r="AD53" s="57">
        <v>894.30000000000007</v>
      </c>
      <c r="AE53" s="57">
        <v>0</v>
      </c>
      <c r="AF53" s="57">
        <v>287.10000000000002</v>
      </c>
      <c r="AG53" s="54">
        <f>-AF53</f>
        <v>-287.10000000000002</v>
      </c>
      <c r="AH53" s="54">
        <f>-AI53</f>
        <v>-4666.1999999999998</v>
      </c>
      <c r="AI53" s="57">
        <v>4666.1999999999998</v>
      </c>
      <c r="AJ53" s="57">
        <v>0</v>
      </c>
      <c r="AK53" s="57">
        <v>0</v>
      </c>
      <c r="AL53" s="57">
        <v>0</v>
      </c>
      <c r="AM53" s="58">
        <v>33.600000000000001</v>
      </c>
    </row>
    <row r="54">
      <c r="A54" s="56" t="s">
        <v>19</v>
      </c>
      <c r="B54" s="57">
        <v>378</v>
      </c>
      <c r="C54" s="57">
        <v>3483</v>
      </c>
      <c r="D54" s="57">
        <v>1.8</v>
      </c>
      <c r="E54" s="57">
        <v>2.3999999999999999</v>
      </c>
      <c r="F54" s="57">
        <v>0</v>
      </c>
      <c r="G54" s="57">
        <v>2281.5999999999999</v>
      </c>
      <c r="H54" s="57">
        <v>0.90000000000000002</v>
      </c>
      <c r="I54" s="57">
        <v>1.1000000000000001</v>
      </c>
      <c r="J54" s="57">
        <v>53.100000000000001</v>
      </c>
      <c r="K54" s="57">
        <v>18.600000000000001</v>
      </c>
      <c r="L54" s="57">
        <v>256.80000000000001</v>
      </c>
      <c r="M54" s="57">
        <v>51</v>
      </c>
      <c r="N54" s="57">
        <v>33.899999999999999</v>
      </c>
      <c r="O54" s="57">
        <v>6.6000000000000005</v>
      </c>
      <c r="P54" s="57">
        <v>297.30000000000001</v>
      </c>
      <c r="Q54" s="57">
        <v>40.200000000000003</v>
      </c>
      <c r="R54" s="57">
        <v>0</v>
      </c>
      <c r="S54" s="57">
        <v>1148</v>
      </c>
      <c r="T54" s="57">
        <v>1428</v>
      </c>
      <c r="U54" s="57">
        <v>871.20000000000005</v>
      </c>
      <c r="V54" s="57">
        <v>1227</v>
      </c>
      <c r="W54" s="57">
        <v>143.09999999999999</v>
      </c>
      <c r="X54" s="57">
        <v>70.799999999999997</v>
      </c>
      <c r="Y54" s="57">
        <v>0</v>
      </c>
      <c r="Z54" s="57">
        <v>107.60000000000001</v>
      </c>
      <c r="AA54" s="57">
        <v>0</v>
      </c>
      <c r="AB54" s="57">
        <v>4167.8999999999996</v>
      </c>
      <c r="AC54" s="57">
        <v>475.19999999999999</v>
      </c>
      <c r="AD54" s="57">
        <v>940.5</v>
      </c>
      <c r="AE54" s="57">
        <v>0</v>
      </c>
      <c r="AF54" s="57">
        <v>386.10000000000002</v>
      </c>
      <c r="AG54" s="54">
        <f>-AF54</f>
        <v>-386.10000000000002</v>
      </c>
      <c r="AH54" s="54">
        <f>-AI54</f>
        <v>-4950</v>
      </c>
      <c r="AI54" s="57">
        <v>4950</v>
      </c>
      <c r="AJ54" s="57">
        <v>0</v>
      </c>
      <c r="AK54" s="57">
        <v>0</v>
      </c>
      <c r="AL54" s="57">
        <v>1.4000000000000001</v>
      </c>
      <c r="AM54" s="58">
        <v>35</v>
      </c>
    </row>
    <row r="55">
      <c r="A55" s="56" t="s">
        <v>20</v>
      </c>
      <c r="B55" s="57">
        <v>324</v>
      </c>
      <c r="C55" s="57">
        <v>3249</v>
      </c>
      <c r="D55" s="57">
        <v>1.8</v>
      </c>
      <c r="E55" s="57">
        <v>2.3999999999999999</v>
      </c>
      <c r="F55" s="57">
        <v>0</v>
      </c>
      <c r="G55" s="57">
        <v>2283.2000000000003</v>
      </c>
      <c r="H55" s="57">
        <v>1</v>
      </c>
      <c r="I55" s="57">
        <v>1</v>
      </c>
      <c r="J55" s="57">
        <v>51.600000000000001</v>
      </c>
      <c r="K55" s="57">
        <v>19.199999999999999</v>
      </c>
      <c r="L55" s="57">
        <v>274.80000000000001</v>
      </c>
      <c r="M55" s="57">
        <v>59.100000000000001</v>
      </c>
      <c r="N55" s="57">
        <v>33.600000000000001</v>
      </c>
      <c r="O55" s="57">
        <v>5.1000000000000005</v>
      </c>
      <c r="P55" s="57">
        <v>242.70000000000002</v>
      </c>
      <c r="Q55" s="57">
        <v>40.5</v>
      </c>
      <c r="R55" s="57">
        <v>0</v>
      </c>
      <c r="S55" s="57">
        <v>1142</v>
      </c>
      <c r="T55" s="57">
        <v>1424</v>
      </c>
      <c r="U55" s="57">
        <v>874.39999999999998</v>
      </c>
      <c r="V55" s="57">
        <v>1032</v>
      </c>
      <c r="W55" s="57">
        <v>145.80000000000001</v>
      </c>
      <c r="X55" s="57">
        <v>71.400000000000006</v>
      </c>
      <c r="Y55" s="57">
        <v>0</v>
      </c>
      <c r="Z55" s="57">
        <v>98</v>
      </c>
      <c r="AA55" s="57">
        <v>0</v>
      </c>
      <c r="AB55" s="57">
        <v>3933.5999999999999</v>
      </c>
      <c r="AC55" s="57">
        <v>475.19999999999999</v>
      </c>
      <c r="AD55" s="57">
        <v>1046.0999999999999</v>
      </c>
      <c r="AE55" s="57">
        <v>0</v>
      </c>
      <c r="AF55" s="57">
        <v>349.80000000000001</v>
      </c>
      <c r="AG55" s="54">
        <f>-AF55</f>
        <v>-349.80000000000001</v>
      </c>
      <c r="AH55" s="54">
        <f>-AI55</f>
        <v>-4837.8000000000002</v>
      </c>
      <c r="AI55" s="57">
        <v>4837.8000000000002</v>
      </c>
      <c r="AJ55" s="57">
        <v>0</v>
      </c>
      <c r="AK55" s="57">
        <v>0</v>
      </c>
      <c r="AL55" s="57">
        <v>0</v>
      </c>
      <c r="AM55" s="58">
        <v>40.600000000000001</v>
      </c>
    </row>
    <row r="56">
      <c r="A56" s="56" t="s">
        <v>21</v>
      </c>
      <c r="B56" s="57">
        <v>159</v>
      </c>
      <c r="C56" s="57">
        <v>3213</v>
      </c>
      <c r="D56" s="57">
        <v>2.1000000000000001</v>
      </c>
      <c r="E56" s="57">
        <v>2.3999999999999999</v>
      </c>
      <c r="F56" s="57">
        <v>0</v>
      </c>
      <c r="G56" s="57">
        <v>2291.2000000000003</v>
      </c>
      <c r="H56" s="57">
        <v>1</v>
      </c>
      <c r="I56" s="57">
        <v>1.1000000000000001</v>
      </c>
      <c r="J56" s="57">
        <v>48.600000000000001</v>
      </c>
      <c r="K56" s="57">
        <v>19.199999999999999</v>
      </c>
      <c r="L56" s="57">
        <v>211.80000000000001</v>
      </c>
      <c r="M56" s="57">
        <v>68.099999999999994</v>
      </c>
      <c r="N56" s="57">
        <v>29.400000000000002</v>
      </c>
      <c r="O56" s="57">
        <v>4.2000000000000002</v>
      </c>
      <c r="P56" s="57">
        <v>232.80000000000001</v>
      </c>
      <c r="Q56" s="57">
        <v>42.899999999999999</v>
      </c>
      <c r="R56" s="57">
        <v>0</v>
      </c>
      <c r="S56" s="57">
        <v>1158</v>
      </c>
      <c r="T56" s="57">
        <v>1432</v>
      </c>
      <c r="U56" s="57">
        <v>798</v>
      </c>
      <c r="V56" s="57">
        <v>1038.5999999999999</v>
      </c>
      <c r="W56" s="57">
        <v>146.70000000000002</v>
      </c>
      <c r="X56" s="57">
        <v>74.700000000000003</v>
      </c>
      <c r="Y56" s="57">
        <v>0</v>
      </c>
      <c r="Z56" s="57">
        <v>102</v>
      </c>
      <c r="AA56" s="57">
        <v>0</v>
      </c>
      <c r="AB56" s="57">
        <v>3877.5</v>
      </c>
      <c r="AC56" s="57">
        <v>478.5</v>
      </c>
      <c r="AD56" s="57">
        <v>993.30000000000007</v>
      </c>
      <c r="AE56" s="57">
        <v>0</v>
      </c>
      <c r="AF56" s="57">
        <v>587.39999999999998</v>
      </c>
      <c r="AG56" s="54">
        <f>-AF56</f>
        <v>-587.39999999999998</v>
      </c>
      <c r="AH56" s="54">
        <f>-AI56</f>
        <v>-4715.6999999999998</v>
      </c>
      <c r="AI56" s="57">
        <v>4715.6999999999998</v>
      </c>
      <c r="AJ56" s="57">
        <v>0</v>
      </c>
      <c r="AK56" s="57">
        <v>0</v>
      </c>
      <c r="AL56" s="57">
        <v>0</v>
      </c>
      <c r="AM56" s="58">
        <v>43.399999999999999</v>
      </c>
    </row>
    <row r="57">
      <c r="A57" s="56" t="s">
        <v>22</v>
      </c>
      <c r="B57" s="57">
        <v>3</v>
      </c>
      <c r="C57" s="57">
        <v>3111</v>
      </c>
      <c r="D57" s="57">
        <v>1.8</v>
      </c>
      <c r="E57" s="57">
        <v>2.3999999999999999</v>
      </c>
      <c r="F57" s="57">
        <v>0</v>
      </c>
      <c r="G57" s="57">
        <v>2294.4000000000001</v>
      </c>
      <c r="H57" s="57">
        <v>0.90000000000000002</v>
      </c>
      <c r="I57" s="57">
        <v>1.1000000000000001</v>
      </c>
      <c r="J57" s="57">
        <v>42.300000000000004</v>
      </c>
      <c r="K57" s="57">
        <v>19.5</v>
      </c>
      <c r="L57" s="57">
        <v>135.59999999999999</v>
      </c>
      <c r="M57" s="57">
        <v>46.800000000000004</v>
      </c>
      <c r="N57" s="57">
        <v>30.900000000000002</v>
      </c>
      <c r="O57" s="57">
        <v>5.7000000000000002</v>
      </c>
      <c r="P57" s="57">
        <v>294</v>
      </c>
      <c r="Q57" s="57">
        <v>40.200000000000003</v>
      </c>
      <c r="R57" s="57">
        <v>0</v>
      </c>
      <c r="S57" s="57">
        <v>1142</v>
      </c>
      <c r="T57" s="57">
        <v>1450</v>
      </c>
      <c r="U57" s="57">
        <v>756.80000000000007</v>
      </c>
      <c r="V57" s="57">
        <v>948</v>
      </c>
      <c r="W57" s="57">
        <v>142.20000000000002</v>
      </c>
      <c r="X57" s="57">
        <v>77.700000000000003</v>
      </c>
      <c r="Y57" s="57">
        <v>0</v>
      </c>
      <c r="Z57" s="57">
        <v>111.2</v>
      </c>
      <c r="AA57" s="57">
        <v>0</v>
      </c>
      <c r="AB57" s="57">
        <v>3771.9000000000001</v>
      </c>
      <c r="AC57" s="57">
        <v>471.90000000000003</v>
      </c>
      <c r="AD57" s="57">
        <v>940.5</v>
      </c>
      <c r="AE57" s="57">
        <v>0</v>
      </c>
      <c r="AF57" s="57">
        <v>623.70000000000005</v>
      </c>
      <c r="AG57" s="54">
        <f>-AF57</f>
        <v>-623.70000000000005</v>
      </c>
      <c r="AH57" s="54">
        <f>-AI57</f>
        <v>-4550.6999999999998</v>
      </c>
      <c r="AI57" s="57">
        <v>4550.6999999999998</v>
      </c>
      <c r="AJ57" s="57">
        <v>0</v>
      </c>
      <c r="AK57" s="57">
        <v>0</v>
      </c>
      <c r="AL57" s="57">
        <v>0</v>
      </c>
      <c r="AM57" s="58">
        <v>43.399999999999999</v>
      </c>
    </row>
    <row r="58">
      <c r="A58" s="56" t="s">
        <v>23</v>
      </c>
      <c r="B58" s="57">
        <v>0</v>
      </c>
      <c r="C58" s="57">
        <v>3012</v>
      </c>
      <c r="D58" s="57">
        <v>1.8</v>
      </c>
      <c r="E58" s="57">
        <v>2.3999999999999999</v>
      </c>
      <c r="F58" s="57">
        <v>0</v>
      </c>
      <c r="G58" s="57">
        <v>2310.4000000000001</v>
      </c>
      <c r="H58" s="57">
        <v>1.1000000000000001</v>
      </c>
      <c r="I58" s="57">
        <v>1.1000000000000001</v>
      </c>
      <c r="J58" s="57">
        <v>32.399999999999999</v>
      </c>
      <c r="K58" s="57">
        <v>19.800000000000001</v>
      </c>
      <c r="L58" s="57">
        <v>129</v>
      </c>
      <c r="M58" s="57">
        <v>51.899999999999999</v>
      </c>
      <c r="N58" s="57">
        <v>29.699999999999999</v>
      </c>
      <c r="O58" s="57">
        <v>8.7000000000000011</v>
      </c>
      <c r="P58" s="57">
        <v>218.09999999999999</v>
      </c>
      <c r="Q58" s="57">
        <v>39.300000000000004</v>
      </c>
      <c r="R58" s="57">
        <v>0</v>
      </c>
      <c r="S58" s="57">
        <v>1150</v>
      </c>
      <c r="T58" s="57">
        <v>1464</v>
      </c>
      <c r="U58" s="57">
        <v>749.60000000000002</v>
      </c>
      <c r="V58" s="57">
        <v>923.39999999999998</v>
      </c>
      <c r="W58" s="57">
        <v>151.80000000000001</v>
      </c>
      <c r="X58" s="57">
        <v>76.200000000000003</v>
      </c>
      <c r="Y58" s="57">
        <v>0</v>
      </c>
      <c r="Z58" s="57">
        <v>107.2</v>
      </c>
      <c r="AA58" s="57">
        <v>0</v>
      </c>
      <c r="AB58" s="57">
        <v>3636.5999999999999</v>
      </c>
      <c r="AC58" s="57">
        <v>475.19999999999999</v>
      </c>
      <c r="AD58" s="57">
        <v>821.70000000000005</v>
      </c>
      <c r="AE58" s="57">
        <v>0</v>
      </c>
      <c r="AF58" s="57">
        <v>627</v>
      </c>
      <c r="AG58" s="54">
        <f>-AF58</f>
        <v>-627</v>
      </c>
      <c r="AH58" s="54">
        <f>-AI58</f>
        <v>-4293.3000000000002</v>
      </c>
      <c r="AI58" s="57">
        <v>4293.3000000000002</v>
      </c>
      <c r="AJ58" s="57">
        <v>0</v>
      </c>
      <c r="AK58" s="57">
        <v>0</v>
      </c>
      <c r="AL58" s="57">
        <v>0</v>
      </c>
      <c r="AM58" s="58">
        <v>37.800000000000004</v>
      </c>
    </row>
    <row r="59">
      <c r="A59" s="56" t="s">
        <v>24</v>
      </c>
      <c r="B59" s="57">
        <v>3</v>
      </c>
      <c r="C59" s="57">
        <v>2970</v>
      </c>
      <c r="D59" s="57">
        <v>1.8</v>
      </c>
      <c r="E59" s="57">
        <v>2.3999999999999999</v>
      </c>
      <c r="F59" s="57">
        <v>0</v>
      </c>
      <c r="G59" s="57">
        <v>2315.2000000000003</v>
      </c>
      <c r="H59" s="57">
        <v>0.90000000000000002</v>
      </c>
      <c r="I59" s="57">
        <v>1.1000000000000001</v>
      </c>
      <c r="J59" s="57">
        <v>32.100000000000001</v>
      </c>
      <c r="K59" s="57">
        <v>20.100000000000001</v>
      </c>
      <c r="L59" s="57">
        <v>123</v>
      </c>
      <c r="M59" s="57">
        <v>51.600000000000001</v>
      </c>
      <c r="N59" s="57">
        <v>30</v>
      </c>
      <c r="O59" s="57">
        <v>7.7999999999999998</v>
      </c>
      <c r="P59" s="57">
        <v>212.09999999999999</v>
      </c>
      <c r="Q59" s="57">
        <v>44.399999999999999</v>
      </c>
      <c r="R59" s="57">
        <v>0</v>
      </c>
      <c r="S59" s="57">
        <v>1152</v>
      </c>
      <c r="T59" s="57">
        <v>1448</v>
      </c>
      <c r="U59" s="57">
        <v>747.60000000000002</v>
      </c>
      <c r="V59" s="57">
        <v>896.39999999999998</v>
      </c>
      <c r="W59" s="57">
        <v>154.20000000000002</v>
      </c>
      <c r="X59" s="57">
        <v>74.100000000000009</v>
      </c>
      <c r="Y59" s="57">
        <v>0</v>
      </c>
      <c r="Z59" s="57">
        <v>109.2</v>
      </c>
      <c r="AA59" s="57">
        <v>0</v>
      </c>
      <c r="AB59" s="57">
        <v>3560.7000000000003</v>
      </c>
      <c r="AC59" s="57">
        <v>478.5</v>
      </c>
      <c r="AD59" s="57">
        <v>811.80000000000007</v>
      </c>
      <c r="AE59" s="57">
        <v>0</v>
      </c>
      <c r="AF59" s="57">
        <v>623.70000000000005</v>
      </c>
      <c r="AG59" s="54">
        <f>-AF59</f>
        <v>-623.70000000000005</v>
      </c>
      <c r="AH59" s="54">
        <f>-AI59</f>
        <v>-4207.5</v>
      </c>
      <c r="AI59" s="57">
        <v>4207.5</v>
      </c>
      <c r="AJ59" s="57">
        <v>0</v>
      </c>
      <c r="AK59" s="57">
        <v>0</v>
      </c>
      <c r="AL59" s="57">
        <v>0</v>
      </c>
      <c r="AM59" s="58">
        <v>30.800000000000001</v>
      </c>
    </row>
    <row r="60">
      <c r="A60" s="56" t="s">
        <v>25</v>
      </c>
      <c r="B60" s="57">
        <v>0</v>
      </c>
      <c r="C60" s="57">
        <v>2802</v>
      </c>
      <c r="D60" s="57">
        <v>1.8</v>
      </c>
      <c r="E60" s="57">
        <v>2.3999999999999999</v>
      </c>
      <c r="F60" s="57">
        <v>0</v>
      </c>
      <c r="G60" s="57">
        <v>2339.2000000000003</v>
      </c>
      <c r="H60" s="57">
        <v>1</v>
      </c>
      <c r="I60" s="57">
        <v>1.1000000000000001</v>
      </c>
      <c r="J60" s="57">
        <v>32.700000000000003</v>
      </c>
      <c r="K60" s="57">
        <v>20.100000000000001</v>
      </c>
      <c r="L60" s="57">
        <v>107.40000000000001</v>
      </c>
      <c r="M60" s="57">
        <v>48.600000000000001</v>
      </c>
      <c r="N60" s="57">
        <v>31.199999999999999</v>
      </c>
      <c r="O60" s="57">
        <v>7.5</v>
      </c>
      <c r="P60" s="57">
        <v>135</v>
      </c>
      <c r="Q60" s="57">
        <v>41.399999999999999</v>
      </c>
      <c r="R60" s="57">
        <v>0</v>
      </c>
      <c r="S60" s="57">
        <v>1142</v>
      </c>
      <c r="T60" s="57">
        <v>1432</v>
      </c>
      <c r="U60" s="57">
        <v>726.80000000000007</v>
      </c>
      <c r="V60" s="57">
        <v>856.20000000000005</v>
      </c>
      <c r="W60" s="57">
        <v>151.20000000000002</v>
      </c>
      <c r="X60" s="57">
        <v>70.5</v>
      </c>
      <c r="Y60" s="57">
        <v>0</v>
      </c>
      <c r="Z60" s="57">
        <v>102</v>
      </c>
      <c r="AA60" s="57">
        <v>0</v>
      </c>
      <c r="AB60" s="57">
        <v>3362.7000000000003</v>
      </c>
      <c r="AC60" s="57">
        <v>478.5</v>
      </c>
      <c r="AD60" s="57">
        <v>762.30000000000007</v>
      </c>
      <c r="AE60" s="57">
        <v>0</v>
      </c>
      <c r="AF60" s="57">
        <v>679.80000000000007</v>
      </c>
      <c r="AG60" s="54">
        <f>-AF60</f>
        <v>-679.80000000000007</v>
      </c>
      <c r="AH60" s="54">
        <f>-AI60</f>
        <v>-3963.3000000000002</v>
      </c>
      <c r="AI60" s="57">
        <v>3963.3000000000002</v>
      </c>
      <c r="AJ60" s="57">
        <v>0</v>
      </c>
      <c r="AK60" s="57">
        <v>0</v>
      </c>
      <c r="AL60" s="57">
        <v>0</v>
      </c>
      <c r="AM60" s="58">
        <v>36.399999999999999</v>
      </c>
    </row>
    <row r="61">
      <c r="A61" s="56" t="s">
        <v>26</v>
      </c>
      <c r="B61" s="57">
        <v>24</v>
      </c>
      <c r="C61" s="57">
        <v>2778</v>
      </c>
      <c r="D61" s="57">
        <v>2.1000000000000001</v>
      </c>
      <c r="E61" s="57">
        <v>2.1000000000000001</v>
      </c>
      <c r="F61" s="57">
        <v>0</v>
      </c>
      <c r="G61" s="57">
        <v>2332.8000000000002</v>
      </c>
      <c r="H61" s="57">
        <v>1</v>
      </c>
      <c r="I61" s="57">
        <v>1</v>
      </c>
      <c r="J61" s="57">
        <v>33.600000000000001</v>
      </c>
      <c r="K61" s="57">
        <v>20.100000000000001</v>
      </c>
      <c r="L61" s="57">
        <v>97.799999999999997</v>
      </c>
      <c r="M61" s="57">
        <v>39.600000000000001</v>
      </c>
      <c r="N61" s="57">
        <v>28.800000000000001</v>
      </c>
      <c r="O61" s="57">
        <v>7.2000000000000002</v>
      </c>
      <c r="P61" s="57">
        <v>78.900000000000006</v>
      </c>
      <c r="Q61" s="57">
        <v>36.600000000000001</v>
      </c>
      <c r="R61" s="57">
        <v>0</v>
      </c>
      <c r="S61" s="57">
        <v>1142</v>
      </c>
      <c r="T61" s="57">
        <v>1412</v>
      </c>
      <c r="U61" s="57">
        <v>762</v>
      </c>
      <c r="V61" s="57">
        <v>927.60000000000002</v>
      </c>
      <c r="W61" s="57">
        <v>151.5</v>
      </c>
      <c r="X61" s="57">
        <v>74.700000000000003</v>
      </c>
      <c r="Y61" s="57">
        <v>0</v>
      </c>
      <c r="Z61" s="57">
        <v>96.799999999999997</v>
      </c>
      <c r="AA61" s="57">
        <v>0</v>
      </c>
      <c r="AB61" s="57">
        <v>3336.3000000000002</v>
      </c>
      <c r="AC61" s="57">
        <v>478.5</v>
      </c>
      <c r="AD61" s="57">
        <v>759</v>
      </c>
      <c r="AE61" s="57">
        <v>0</v>
      </c>
      <c r="AF61" s="57">
        <v>663.30000000000007</v>
      </c>
      <c r="AG61" s="54">
        <f>-AF61</f>
        <v>-663.30000000000007</v>
      </c>
      <c r="AH61" s="54">
        <f>-AI61</f>
        <v>-3936.9000000000001</v>
      </c>
      <c r="AI61" s="57">
        <v>3936.9000000000001</v>
      </c>
      <c r="AJ61" s="57">
        <v>0</v>
      </c>
      <c r="AK61" s="57">
        <v>0</v>
      </c>
      <c r="AL61" s="57">
        <v>0</v>
      </c>
      <c r="AM61" s="58">
        <v>36.399999999999999</v>
      </c>
    </row>
    <row r="62">
      <c r="A62" s="56" t="s">
        <v>27</v>
      </c>
      <c r="B62" s="57">
        <v>24</v>
      </c>
      <c r="C62" s="57">
        <v>2889</v>
      </c>
      <c r="D62" s="57">
        <v>1.8</v>
      </c>
      <c r="E62" s="57">
        <v>2.1000000000000001</v>
      </c>
      <c r="F62" s="57">
        <v>0</v>
      </c>
      <c r="G62" s="57">
        <v>2358.4000000000001</v>
      </c>
      <c r="H62" s="57">
        <v>1.2</v>
      </c>
      <c r="I62" s="57">
        <v>1</v>
      </c>
      <c r="J62" s="57">
        <v>40.5</v>
      </c>
      <c r="K62" s="57">
        <v>20.400000000000002</v>
      </c>
      <c r="L62" s="57">
        <v>101.7</v>
      </c>
      <c r="M62" s="57">
        <v>34.5</v>
      </c>
      <c r="N62" s="57">
        <v>31.5</v>
      </c>
      <c r="O62" s="57">
        <v>9.9000000000000004</v>
      </c>
      <c r="P62" s="57">
        <v>68.700000000000003</v>
      </c>
      <c r="Q62" s="57">
        <v>34.200000000000003</v>
      </c>
      <c r="R62" s="57">
        <v>0</v>
      </c>
      <c r="S62" s="57">
        <v>1152</v>
      </c>
      <c r="T62" s="57">
        <v>1404</v>
      </c>
      <c r="U62" s="57">
        <v>802.39999999999998</v>
      </c>
      <c r="V62" s="57">
        <v>1081.2</v>
      </c>
      <c r="W62" s="57">
        <v>155.09999999999999</v>
      </c>
      <c r="X62" s="57">
        <v>68.400000000000006</v>
      </c>
      <c r="Y62" s="57">
        <v>0</v>
      </c>
      <c r="Z62" s="57">
        <v>98</v>
      </c>
      <c r="AA62" s="57">
        <v>0</v>
      </c>
      <c r="AB62" s="57">
        <v>3498</v>
      </c>
      <c r="AC62" s="57">
        <v>485.10000000000002</v>
      </c>
      <c r="AD62" s="57">
        <v>811.80000000000007</v>
      </c>
      <c r="AE62" s="57">
        <v>0</v>
      </c>
      <c r="AF62" s="57">
        <v>650.10000000000002</v>
      </c>
      <c r="AG62" s="54">
        <f>-AF62</f>
        <v>-650.10000000000002</v>
      </c>
      <c r="AH62" s="54">
        <f>-AI62</f>
        <v>-4141.5</v>
      </c>
      <c r="AI62" s="57">
        <v>4141.5</v>
      </c>
      <c r="AJ62" s="57">
        <v>0</v>
      </c>
      <c r="AK62" s="57">
        <v>0</v>
      </c>
      <c r="AL62" s="57">
        <v>0</v>
      </c>
      <c r="AM62" s="58">
        <v>43.399999999999999</v>
      </c>
    </row>
    <row r="63">
      <c r="A63" s="56" t="s">
        <v>28</v>
      </c>
      <c r="B63" s="57">
        <v>225</v>
      </c>
      <c r="C63" s="57">
        <v>3060</v>
      </c>
      <c r="D63" s="57">
        <v>1.8</v>
      </c>
      <c r="E63" s="57">
        <v>2.1000000000000001</v>
      </c>
      <c r="F63" s="57">
        <v>0</v>
      </c>
      <c r="G63" s="57">
        <v>2356.8000000000002</v>
      </c>
      <c r="H63" s="57">
        <v>1.1000000000000001</v>
      </c>
      <c r="I63" s="57">
        <v>1</v>
      </c>
      <c r="J63" s="57">
        <v>41.700000000000003</v>
      </c>
      <c r="K63" s="57">
        <v>20.400000000000002</v>
      </c>
      <c r="L63" s="57">
        <v>96</v>
      </c>
      <c r="M63" s="57">
        <v>38.399999999999999</v>
      </c>
      <c r="N63" s="57">
        <v>31.5</v>
      </c>
      <c r="O63" s="57">
        <v>10.5</v>
      </c>
      <c r="P63" s="57">
        <v>76.200000000000003</v>
      </c>
      <c r="Q63" s="57">
        <v>37.800000000000004</v>
      </c>
      <c r="R63" s="57">
        <v>0</v>
      </c>
      <c r="S63" s="57">
        <v>1166</v>
      </c>
      <c r="T63" s="57">
        <v>1428</v>
      </c>
      <c r="U63" s="57">
        <v>865.60000000000002</v>
      </c>
      <c r="V63" s="57">
        <v>1209.6000000000001</v>
      </c>
      <c r="W63" s="57">
        <v>158.40000000000001</v>
      </c>
      <c r="X63" s="57">
        <v>73.200000000000003</v>
      </c>
      <c r="Y63" s="57">
        <v>0</v>
      </c>
      <c r="Z63" s="57">
        <v>100.8</v>
      </c>
      <c r="AA63" s="57">
        <v>0</v>
      </c>
      <c r="AB63" s="57">
        <v>3692.7000000000003</v>
      </c>
      <c r="AC63" s="57">
        <v>488.40000000000003</v>
      </c>
      <c r="AD63" s="57">
        <v>867.89999999999998</v>
      </c>
      <c r="AE63" s="57">
        <v>0</v>
      </c>
      <c r="AF63" s="57">
        <v>610.5</v>
      </c>
      <c r="AG63" s="54">
        <f>-AF63</f>
        <v>-610.5</v>
      </c>
      <c r="AH63" s="54">
        <f>-AI63</f>
        <v>-4382.4000000000005</v>
      </c>
      <c r="AI63" s="57">
        <v>4382.4000000000005</v>
      </c>
      <c r="AJ63" s="57">
        <v>0</v>
      </c>
      <c r="AK63" s="57">
        <v>0</v>
      </c>
      <c r="AL63" s="57">
        <v>0</v>
      </c>
      <c r="AM63" s="58">
        <v>50.399999999999999</v>
      </c>
    </row>
    <row r="64" ht="13.5">
      <c r="A64" s="59" t="s">
        <v>29</v>
      </c>
      <c r="B64" s="60">
        <v>174</v>
      </c>
      <c r="C64" s="60">
        <v>3120</v>
      </c>
      <c r="D64" s="60">
        <v>2.1000000000000001</v>
      </c>
      <c r="E64" s="60">
        <v>2.3999999999999999</v>
      </c>
      <c r="F64" s="60">
        <v>0</v>
      </c>
      <c r="G64" s="60">
        <v>2363.2000000000003</v>
      </c>
      <c r="H64" s="60">
        <v>1.2</v>
      </c>
      <c r="I64" s="60">
        <v>1.2</v>
      </c>
      <c r="J64" s="60">
        <v>35.700000000000003</v>
      </c>
      <c r="K64" s="60">
        <v>20.699999999999999</v>
      </c>
      <c r="L64" s="60">
        <v>93</v>
      </c>
      <c r="M64" s="60">
        <v>36.300000000000004</v>
      </c>
      <c r="N64" s="60">
        <v>31.800000000000001</v>
      </c>
      <c r="O64" s="60">
        <v>10.200000000000001</v>
      </c>
      <c r="P64" s="60">
        <v>77.700000000000003</v>
      </c>
      <c r="Q64" s="60">
        <v>39.300000000000004</v>
      </c>
      <c r="R64" s="60">
        <v>0</v>
      </c>
      <c r="S64" s="60">
        <v>1176</v>
      </c>
      <c r="T64" s="60">
        <v>1452</v>
      </c>
      <c r="U64" s="60">
        <v>876.80000000000007</v>
      </c>
      <c r="V64" s="60">
        <v>1248</v>
      </c>
      <c r="W64" s="60">
        <v>156</v>
      </c>
      <c r="X64" s="60">
        <v>74.100000000000009</v>
      </c>
      <c r="Y64" s="60">
        <v>0</v>
      </c>
      <c r="Z64" s="60">
        <v>105.2</v>
      </c>
      <c r="AA64" s="60">
        <v>0</v>
      </c>
      <c r="AB64" s="60">
        <v>3729</v>
      </c>
      <c r="AC64" s="60">
        <v>488.40000000000003</v>
      </c>
      <c r="AD64" s="60">
        <v>828.30000000000007</v>
      </c>
      <c r="AE64" s="60">
        <v>0</v>
      </c>
      <c r="AF64" s="60">
        <v>610.5</v>
      </c>
      <c r="AG64" s="54">
        <f>-AF64</f>
        <v>-610.5</v>
      </c>
      <c r="AH64" s="54">
        <f>-AI64</f>
        <v>-4372.5</v>
      </c>
      <c r="AI64" s="60">
        <v>4372.5</v>
      </c>
      <c r="AJ64" s="60">
        <v>0</v>
      </c>
      <c r="AK64" s="60">
        <v>0</v>
      </c>
      <c r="AL64" s="60">
        <v>0</v>
      </c>
      <c r="AM64" s="61">
        <v>49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5" width="41.7109375"/>
    <col customWidth="1" hidden="1" min="2" max="2" style="66" width="10.28515625"/>
    <col customWidth="1" min="3" max="3" style="67" width="15.42578125"/>
    <col customWidth="1" min="4" max="4" style="68" width="20.7109375"/>
    <col customWidth="1" hidden="1" min="5" max="5" style="69" width="16.5703125"/>
    <col customWidth="1" hidden="1" min="6" max="6" style="68" width="16.5703125"/>
    <col min="7" max="16384" style="1" width="9.140625"/>
  </cols>
  <sheetData>
    <row r="1" ht="12.75" customHeight="1"/>
    <row r="2" ht="23.25">
      <c r="A2" s="70" t="str">
        <f>'Время горизонтально'!E2</f>
        <v xml:space="preserve">Мощность по фидерам по часовым интервалам</v>
      </c>
      <c r="B2" s="71"/>
    </row>
    <row r="3" ht="21" customHeight="1">
      <c r="C3" s="72" t="str">
        <f>IF(isOV="","",isOV)</f>
        <v/>
      </c>
    </row>
    <row r="4" ht="15">
      <c r="A4" s="73" t="str">
        <f>IF(group="","",group)</f>
        <v xml:space="preserve">ПС 110 кВ Чагода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4" customFormat="1" ht="34.5" customHeight="1">
      <c r="A6" s="48" t="s">
        <v>5</v>
      </c>
      <c r="B6" s="75" t="s">
        <v>75</v>
      </c>
      <c r="C6" s="76" t="s">
        <v>76</v>
      </c>
      <c r="D6" s="77" t="s">
        <v>77</v>
      </c>
      <c r="E6" s="78" t="s">
        <v>78</v>
      </c>
      <c r="F6" s="77" t="s">
        <v>79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2</cp:revision>
  <dcterms:created xsi:type="dcterms:W3CDTF">2006-01-12T11:13:46Z</dcterms:created>
  <dcterms:modified xsi:type="dcterms:W3CDTF">2026-01-15T13:19:02Z</dcterms:modified>
</cp:coreProperties>
</file>